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blzk-my.sharepoint.com/personal/anne_bakker_bibliotheekzuidkennemerland_nl/Documents/Documenten/BI/"/>
    </mc:Choice>
  </mc:AlternateContent>
  <xr:revisionPtr revIDLastSave="270" documentId="8_{72D08473-3F18-4C73-92BC-43C6BF3C283F}" xr6:coauthVersionLast="47" xr6:coauthVersionMax="47" xr10:uidLastSave="{ADE25685-8105-4907-A640-0ED6ADF18E70}"/>
  <workbookProtection workbookAlgorithmName="SHA-512" workbookHashValue="5xuUqaMFklmsUw4qQXZwX3UiAUPFB43ngz9dVgOybjQ/TmGTl+U57jBASr8r3fGsHjpVCGeJn3ZulpTDnYmuKA==" workbookSaltValue="FY5ripaIL8Pfcgcjr/XEbQ==" workbookSpinCount="100000" lockStructure="1"/>
  <bookViews>
    <workbookView xWindow="-38520" yWindow="-3825" windowWidth="38640" windowHeight="21120" firstSheet="1" activeTab="1" xr2:uid="{511C9229-C2DA-458D-914A-63D4D559A27B}"/>
  </bookViews>
  <sheets>
    <sheet name="Lookups" sheetId="1" state="veryHidden" r:id="rId1"/>
    <sheet name="Duurzaamheidswin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 l="1"/>
  <c r="C15" i="2" l="1"/>
  <c r="C16" i="2" s="1"/>
</calcChain>
</file>

<file path=xl/sharedStrings.xml><?xml version="1.0" encoding="utf-8"?>
<sst xmlns="http://schemas.openxmlformats.org/spreadsheetml/2006/main" count="27" uniqueCount="26">
  <si>
    <t>Prentenboeken</t>
  </si>
  <si>
    <t>Eerste leesboekjes</t>
  </si>
  <si>
    <t>A-leesboeken</t>
  </si>
  <si>
    <t>B-leesboeken</t>
  </si>
  <si>
    <t>Informatief &lt; 9 jr.</t>
  </si>
  <si>
    <r>
      <t xml:space="preserve">Informatief </t>
    </r>
    <r>
      <rPr>
        <sz val="11"/>
        <color theme="1"/>
        <rFont val="Aptos Narrow"/>
        <family val="2"/>
      </rPr>
      <t>≥</t>
    </r>
    <r>
      <rPr>
        <sz val="11"/>
        <color theme="1"/>
        <rFont val="Aptos Narrow"/>
        <family val="2"/>
        <scheme val="minor"/>
      </rPr>
      <t xml:space="preserve"> 9 jr.</t>
    </r>
  </si>
  <si>
    <t>C-leesboeken</t>
  </si>
  <si>
    <t>D-leesboeken</t>
  </si>
  <si>
    <t>Romans</t>
  </si>
  <si>
    <t>Volw. non-fictie</t>
  </si>
  <si>
    <t>Periode</t>
  </si>
  <si>
    <t>Fysieke boeken uitgeleend</t>
  </si>
  <si>
    <t>Ebooks uitgeleend</t>
  </si>
  <si>
    <t>Collectieonderdeel</t>
  </si>
  <si>
    <t>Totale collectie</t>
  </si>
  <si>
    <t>Selecteer gewenst collectieonderdeel</t>
  </si>
  <si>
    <t>Vul in</t>
  </si>
  <si>
    <t>Papier Feiten &amp; Weetjes - Papier &amp; karton</t>
  </si>
  <si>
    <t>Gemiddeld aantal bladzijdes</t>
  </si>
  <si>
    <t>Bladen (A5) per boom (schatting)</t>
  </si>
  <si>
    <t>Uitgeleende bladzijdes (fysiek + ebook)</t>
  </si>
  <si>
    <t>Uitgeleende bladen</t>
  </si>
  <si>
    <t>Bomen bespaard met uitleningen</t>
  </si>
  <si>
    <t>Optioneel</t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</si>
  <si>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reductie per boom per jaar (kg)</t>
    </r>
  </si>
  <si>
    <r>
      <t>Verijdelde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opnamereductie (kg/jr)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</si>
</sst>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theme="1"/>
      <name val="Aptos Narrow"/>
      <family val="2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3" applyNumberFormat="0" applyFont="0" applyAlignment="0" applyProtection="0"/>
    <xf numFmtId="0" fontId="6" fillId="0" borderId="0" applyNumberFormat="0" applyFill="0" applyBorder="0" applyAlignment="0" applyProtection="0"/>
    <xf numFmtId="0" fontId="7" fillId="3" borderId="1" applyNumberFormat="0" applyAlignment="0" applyProtection="0"/>
  </cellStyleXfs>
  <cellXfs count="17">
    <xf numFmtId="0" fontId="0" fillId="0" borderId="0" xfId="0"/>
    <xf numFmtId="0" fontId="0" fillId="4" borderId="3" xfId="3" applyFont="1"/>
    <xf numFmtId="0" fontId="3" fillId="3" borderId="2" xfId="2"/>
    <xf numFmtId="0" fontId="5" fillId="0" borderId="0" xfId="0" applyFont="1"/>
    <xf numFmtId="0" fontId="5" fillId="4" borderId="3" xfId="3" applyFont="1"/>
    <xf numFmtId="3" fontId="5" fillId="4" borderId="3" xfId="3" applyNumberFormat="1" applyFont="1"/>
    <xf numFmtId="0" fontId="6" fillId="0" borderId="0" xfId="4"/>
    <xf numFmtId="0" fontId="0" fillId="0" borderId="0" xfId="0" applyAlignment="1">
      <alignment horizontal="right"/>
    </xf>
    <xf numFmtId="0" fontId="7" fillId="3" borderId="1" xfId="5"/>
    <xf numFmtId="3" fontId="7" fillId="3" borderId="1" xfId="5" applyNumberFormat="1"/>
    <xf numFmtId="0" fontId="0" fillId="5" borderId="0" xfId="0" applyFill="1"/>
    <xf numFmtId="0" fontId="9" fillId="0" borderId="0" xfId="0" applyFont="1"/>
    <xf numFmtId="0" fontId="0" fillId="0" borderId="0" xfId="0" applyBorder="1"/>
    <xf numFmtId="0" fontId="2" fillId="2" borderId="1" xfId="1" applyProtection="1">
      <protection locked="0"/>
    </xf>
    <xf numFmtId="3" fontId="2" fillId="2" borderId="1" xfId="1" applyNumberFormat="1" applyProtection="1">
      <protection locked="0"/>
    </xf>
    <xf numFmtId="3" fontId="7" fillId="3" borderId="1" xfId="5" applyNumberFormat="1" applyProtection="1">
      <protection hidden="1"/>
    </xf>
    <xf numFmtId="0" fontId="7" fillId="3" borderId="1" xfId="5" applyProtection="1">
      <protection hidden="1"/>
    </xf>
  </cellXfs>
  <cellStyles count="6">
    <cellStyle name="Berekening" xfId="5" builtinId="22"/>
    <cellStyle name="Hyperlink" xfId="4" builtinId="8"/>
    <cellStyle name="Invoer" xfId="1" builtinId="20"/>
    <cellStyle name="Notitie" xfId="3" builtinId="10"/>
    <cellStyle name="Standaard" xfId="0" builtinId="0"/>
    <cellStyle name="Uitvoer" xfId="2" builtinId="21"/>
  </cellStyles>
  <dxfs count="1"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2065020</xdr:colOff>
      <xdr:row>0</xdr:row>
      <xdr:rowOff>72390</xdr:rowOff>
    </xdr:from>
    <xdr:to>
      <xdr:col>7</xdr:col>
      <xdr:colOff>322283</xdr:colOff>
      <xdr:row>5</xdr:row>
      <xdr:rowOff>112529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2F7C3A-B8BF-D4D2-4380-055841DD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4570" y="72390"/>
          <a:ext cx="2417783" cy="94501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596265</xdr:colOff>
      <xdr:row>0</xdr:row>
      <xdr:rowOff>38100</xdr:rowOff>
    </xdr:from>
    <xdr:to>
      <xdr:col>3</xdr:col>
      <xdr:colOff>1905000</xdr:colOff>
      <xdr:row>5</xdr:row>
      <xdr:rowOff>114300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C057B767-5E7D-37C3-C50C-DDF188D4C0FD}"/>
            </a:ext>
          </a:extLst>
        </xdr:cNvPr>
        <xdr:cNvSpPr/>
      </xdr:nvSpPr>
      <xdr:spPr>
        <a:xfrm>
          <a:off x="596265" y="38100"/>
          <a:ext cx="5328285" cy="981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lang="nl-NL" sz="2600">
              <a:solidFill>
                <a:schemeClr val="tx1">
                  <a:lumMod val="75000"/>
                  <a:lumOff val="25000"/>
                </a:schemeClr>
              </a:solidFill>
            </a:rPr>
            <a:t>Duurzaamheidswinst</a:t>
          </a:r>
          <a:r>
            <a:rPr lang="nl-NL" sz="2600" baseline="0">
              <a:solidFill>
                <a:schemeClr val="tx1">
                  <a:lumMod val="75000"/>
                  <a:lumOff val="25000"/>
                </a:schemeClr>
              </a:solidFill>
            </a:rPr>
            <a:t> door uitleningen</a:t>
          </a:r>
        </a:p>
        <a:p>
          <a:pPr algn="l"/>
          <a:r>
            <a:rPr lang="nl-NL" sz="1100" baseline="0">
              <a:solidFill>
                <a:schemeClr val="tx1">
                  <a:lumMod val="75000"/>
                  <a:lumOff val="25000"/>
                </a:schemeClr>
              </a:solidFill>
            </a:rPr>
            <a:t>Anne Bakker, 2026</a:t>
          </a:r>
          <a:endParaRPr lang="nl-NL" sz="105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1</xdr:col>
      <xdr:colOff>28575</xdr:colOff>
      <xdr:row>6</xdr:row>
      <xdr:rowOff>66675</xdr:rowOff>
    </xdr:from>
    <xdr:to>
      <xdr:col>7</xdr:col>
      <xdr:colOff>257175</xdr:colOff>
      <xdr:row>9</xdr:row>
      <xdr:rowOff>85725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DE5792A5-4CEA-A93E-C7AD-6DA73FF1623C}"/>
            </a:ext>
          </a:extLst>
        </xdr:cNvPr>
        <xdr:cNvSpPr/>
      </xdr:nvSpPr>
      <xdr:spPr>
        <a:xfrm>
          <a:off x="638175" y="1152525"/>
          <a:ext cx="7791450" cy="581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>
              <a:solidFill>
                <a:schemeClr val="tx1">
                  <a:lumMod val="75000"/>
                  <a:lumOff val="25000"/>
                </a:schemeClr>
              </a:solidFill>
            </a:rPr>
            <a:t>Vul de oranje</a:t>
          </a:r>
          <a:r>
            <a:rPr lang="nl-NL" sz="1400" baseline="0">
              <a:solidFill>
                <a:schemeClr val="tx1">
                  <a:lumMod val="75000"/>
                  <a:lumOff val="25000"/>
                </a:schemeClr>
              </a:solidFill>
            </a:rPr>
            <a:t> velden in om te zien hoeveel bomen jouw leden hebben bespaard door boeken te lenen in plaats van te kopen en hoeveel CO</a:t>
          </a:r>
          <a:r>
            <a:rPr lang="nl-NL" sz="1400" baseline="-25000">
              <a:solidFill>
                <a:schemeClr val="tx1">
                  <a:lumMod val="75000"/>
                  <a:lumOff val="25000"/>
                </a:schemeClr>
              </a:solidFill>
            </a:rPr>
            <a:t>2</a:t>
          </a:r>
          <a:r>
            <a:rPr lang="nl-NL" sz="1400" baseline="0">
              <a:solidFill>
                <a:schemeClr val="tx1">
                  <a:lumMod val="75000"/>
                  <a:lumOff val="25000"/>
                </a:schemeClr>
              </a:solidFill>
            </a:rPr>
            <a:t> opnamereductie zij hiermee hebben helpen voorkomen.</a:t>
          </a:r>
          <a:endParaRPr lang="nl-NL" sz="14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pierenkarton.nl/kids/feiten-weetj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1D06-28B4-4738-BD69-8CBB3CAE95F8}">
  <sheetPr codeName="Blad1"/>
  <dimension ref="B1:C21"/>
  <sheetViews>
    <sheetView showGridLines="0" workbookViewId="0"/>
  </sheetViews>
  <sheetFormatPr defaultRowHeight="14.4" x14ac:dyDescent="0.3"/>
  <cols>
    <col min="1" max="1" width="2.77734375" customWidth="1"/>
    <col min="2" max="2" width="36.33203125" bestFit="1" customWidth="1"/>
    <col min="3" max="3" width="9.109375" bestFit="1" customWidth="1"/>
  </cols>
  <sheetData>
    <row r="1" spans="2:3" x14ac:dyDescent="0.3">
      <c r="B1" s="3" t="s">
        <v>18</v>
      </c>
    </row>
    <row r="2" spans="2:3" x14ac:dyDescent="0.3">
      <c r="B2" s="2" t="s">
        <v>14</v>
      </c>
      <c r="C2" s="2">
        <v>200</v>
      </c>
    </row>
    <row r="3" spans="2:3" x14ac:dyDescent="0.3">
      <c r="B3" s="1" t="s">
        <v>2</v>
      </c>
      <c r="C3" s="1">
        <v>100</v>
      </c>
    </row>
    <row r="4" spans="2:3" x14ac:dyDescent="0.3">
      <c r="B4" s="1" t="s">
        <v>3</v>
      </c>
      <c r="C4" s="1">
        <v>173</v>
      </c>
    </row>
    <row r="5" spans="2:3" x14ac:dyDescent="0.3">
      <c r="B5" s="1" t="s">
        <v>6</v>
      </c>
      <c r="C5" s="1">
        <v>236</v>
      </c>
    </row>
    <row r="6" spans="2:3" x14ac:dyDescent="0.3">
      <c r="B6" s="1" t="s">
        <v>7</v>
      </c>
      <c r="C6" s="1">
        <v>316</v>
      </c>
    </row>
    <row r="7" spans="2:3" x14ac:dyDescent="0.3">
      <c r="B7" s="1" t="s">
        <v>1</v>
      </c>
      <c r="C7" s="1">
        <v>39</v>
      </c>
    </row>
    <row r="8" spans="2:3" x14ac:dyDescent="0.3">
      <c r="B8" s="1" t="s">
        <v>4</v>
      </c>
      <c r="C8" s="1">
        <v>40</v>
      </c>
    </row>
    <row r="9" spans="2:3" x14ac:dyDescent="0.3">
      <c r="B9" s="1" t="s">
        <v>5</v>
      </c>
      <c r="C9" s="1">
        <v>99</v>
      </c>
    </row>
    <row r="10" spans="2:3" x14ac:dyDescent="0.3">
      <c r="B10" s="1" t="s">
        <v>0</v>
      </c>
      <c r="C10" s="1">
        <v>31</v>
      </c>
    </row>
    <row r="11" spans="2:3" x14ac:dyDescent="0.3">
      <c r="B11" s="1" t="s">
        <v>8</v>
      </c>
      <c r="C11" s="1">
        <v>333</v>
      </c>
    </row>
    <row r="12" spans="2:3" x14ac:dyDescent="0.3">
      <c r="B12" s="1" t="s">
        <v>9</v>
      </c>
      <c r="C12" s="1">
        <v>270</v>
      </c>
    </row>
    <row r="14" spans="2:3" x14ac:dyDescent="0.3">
      <c r="B14" s="4" t="s">
        <v>19</v>
      </c>
      <c r="C14" s="5">
        <v>45000</v>
      </c>
    </row>
    <row r="15" spans="2:3" x14ac:dyDescent="0.3">
      <c r="B15" s="6" t="s">
        <v>17</v>
      </c>
    </row>
    <row r="18" spans="2:3" x14ac:dyDescent="0.3">
      <c r="B18" s="8" t="s">
        <v>20</v>
      </c>
      <c r="C18" s="9">
        <f>SUM(Duurzaamheidswinst!C13:C14)*_xlfn.XLOOKUP(Duurzaamheidswinst!C12,Lookups!$B$2:$B$12,Lookups!$C$2:$C$12,0)</f>
        <v>0</v>
      </c>
    </row>
    <row r="19" spans="2:3" x14ac:dyDescent="0.3">
      <c r="B19" s="8" t="s">
        <v>21</v>
      </c>
      <c r="C19" s="9">
        <f>C18/2</f>
        <v>0</v>
      </c>
    </row>
    <row r="21" spans="2:3" ht="15.6" x14ac:dyDescent="0.35">
      <c r="B21" s="1" t="s">
        <v>24</v>
      </c>
      <c r="C21" s="1">
        <v>25</v>
      </c>
    </row>
  </sheetData>
  <sheetProtection algorithmName="SHA-512" hashValue="eyNtktQPMUi+8XuXkUB4hJfMDuZJLdOATnSUwezJSLqWBLN46Tw31NmxL4xx3TJNkyU2bHm+gCCCf0GSh2v3dQ==" saltValue="gRfz7hQ4V66h7l5HjDdQXg==" spinCount="100000" sheet="1" objects="1" scenarios="1"/>
  <sortState xmlns:xlrd2="http://schemas.microsoft.com/office/spreadsheetml/2017/richdata2" ref="B3:C12">
    <sortCondition ref="B3:B12"/>
  </sortState>
  <hyperlinks>
    <hyperlink ref="B15" r:id="rId1" display="https://papierenkarton.nl/kids/feiten-weetjes/" xr:uid="{1B0F577F-8653-4E67-BD4D-9634EDA598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40ED1-A26E-49EB-ACFA-FFB461874681}">
  <sheetPr codeName="Blad2"/>
  <dimension ref="B1:D23"/>
  <sheetViews>
    <sheetView showGridLines="0" showRowColHeaders="0" tabSelected="1" workbookViewId="0"/>
  </sheetViews>
  <sheetFormatPr defaultRowHeight="14.4" x14ac:dyDescent="0.3"/>
  <cols>
    <col min="2" max="2" width="34.109375" bestFit="1" customWidth="1"/>
    <col min="3" max="3" width="18.5546875" customWidth="1"/>
    <col min="4" max="4" width="33.88671875" bestFit="1" customWidth="1"/>
  </cols>
  <sheetData>
    <row r="1" spans="2:4" s="10" customFormat="1" x14ac:dyDescent="0.3"/>
    <row r="2" spans="2:4" s="10" customFormat="1" x14ac:dyDescent="0.3"/>
    <row r="3" spans="2:4" s="10" customFormat="1" x14ac:dyDescent="0.3"/>
    <row r="4" spans="2:4" s="10" customFormat="1" x14ac:dyDescent="0.3"/>
    <row r="5" spans="2:4" s="10" customFormat="1" x14ac:dyDescent="0.3"/>
    <row r="6" spans="2:4" s="10" customFormat="1" x14ac:dyDescent="0.3"/>
    <row r="9" spans="2:4" ht="15.6" x14ac:dyDescent="0.3">
      <c r="B9" s="11"/>
    </row>
    <row r="10" spans="2:4" s="12" customFormat="1" x14ac:dyDescent="0.3"/>
    <row r="11" spans="2:4" x14ac:dyDescent="0.3">
      <c r="B11" s="7" t="s">
        <v>10</v>
      </c>
      <c r="C11" s="13"/>
      <c r="D11" s="3" t="s">
        <v>23</v>
      </c>
    </row>
    <row r="12" spans="2:4" x14ac:dyDescent="0.3">
      <c r="B12" s="7" t="s">
        <v>13</v>
      </c>
      <c r="C12" s="13"/>
      <c r="D12" s="3" t="s">
        <v>15</v>
      </c>
    </row>
    <row r="13" spans="2:4" x14ac:dyDescent="0.3">
      <c r="B13" s="7" t="s">
        <v>11</v>
      </c>
      <c r="C13" s="14"/>
      <c r="D13" s="3" t="s">
        <v>16</v>
      </c>
    </row>
    <row r="14" spans="2:4" x14ac:dyDescent="0.3">
      <c r="B14" s="7" t="s">
        <v>12</v>
      </c>
      <c r="C14" s="14"/>
      <c r="D14" s="3" t="s">
        <v>16</v>
      </c>
    </row>
    <row r="15" spans="2:4" x14ac:dyDescent="0.3">
      <c r="B15" s="7" t="s">
        <v>22</v>
      </c>
      <c r="C15" s="15">
        <f>MROUND(Lookups!C19/Lookups!C14,1)</f>
        <v>0</v>
      </c>
    </row>
    <row r="16" spans="2:4" ht="15.6" x14ac:dyDescent="0.35">
      <c r="B16" s="7" t="s">
        <v>25</v>
      </c>
      <c r="C16" s="16">
        <f>C15*Lookups!C21</f>
        <v>0</v>
      </c>
    </row>
    <row r="23" spans="2:2" ht="15.6" x14ac:dyDescent="0.3">
      <c r="B23" s="11"/>
    </row>
  </sheetData>
  <sheetProtection algorithmName="SHA-512" hashValue="c6J50TmBq8xGzsmxjzorNAdFjU//WavG+9Gh8oXuo0kO1IMMQYpqQJfRZygBGrUqhXKt8syh2yl5hg4MfVsbNw==" saltValue="Wha6FM8KR/SBvI4SU3W8BQ==" spinCount="100000" sheet="1" objects="1" scenarios="1"/>
  <conditionalFormatting sqref="C15:C16">
    <cfRule type="cellIs" dxfId="0" priority="1" operator="lessThan">
      <formula>1E-26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8D36EA-AAE9-4320-8628-E1698C69DF2B}">
          <x14:formula1>
            <xm:f>Lookups!$B$2:$B$12</xm:f>
          </x14:formula1>
          <xm:sqref>C12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4108C5B957A34793D73A69242201B4" ma:contentTypeVersion="18" ma:contentTypeDescription="Een nieuw document maken." ma:contentTypeScope="" ma:versionID="cc2d8dcd4e8c6e4652e67283b6cec800">
  <xsd:schema xmlns:xsd="http://www.w3.org/2001/XMLSchema" xmlns:xs="http://www.w3.org/2001/XMLSchema" xmlns:p="http://schemas.microsoft.com/office/2006/metadata/properties" xmlns:ns2="f57a6774-fb44-4644-80f9-35fd3c66ba97" xmlns:ns3="5556b9f3-1589-4faa-831d-712eac03c9c7" targetNamespace="http://schemas.microsoft.com/office/2006/metadata/properties" ma:root="true" ma:fieldsID="e16e30276858173eeaebbe3918b5a97f" ns2:_="" ns3:_="">
    <xsd:import namespace="f57a6774-fb44-4644-80f9-35fd3c66ba97"/>
    <xsd:import namespace="5556b9f3-1589-4faa-831d-712eac03c9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a6774-fb44-4644-80f9-35fd3c66b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a440edd1-84e1-4ef4-8edb-cdc85359b7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6b9f3-1589-4faa-831d-712eac03c9c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8a95a3-f930-4044-b24b-f57a834c1dbd}" ma:internalName="TaxCatchAll" ma:showField="CatchAllData" ma:web="5556b9f3-1589-4faa-831d-712eac03c9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6b9f3-1589-4faa-831d-712eac03c9c7" xsi:nil="true"/>
    <lcf76f155ced4ddcb4097134ff3c332f xmlns="f57a6774-fb44-4644-80f9-35fd3c66ba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7B505A-4F4F-44D8-A1E8-77D294AC428E}"/>
</file>

<file path=customXml/itemProps2.xml><?xml version="1.0" encoding="utf-8"?>
<ds:datastoreItem xmlns:ds="http://schemas.openxmlformats.org/officeDocument/2006/customXml" ds:itemID="{7233B06D-2502-494F-A378-7BDDF364543E}"/>
</file>

<file path=customXml/itemProps3.xml><?xml version="1.0" encoding="utf-8"?>
<ds:datastoreItem xmlns:ds="http://schemas.openxmlformats.org/officeDocument/2006/customXml" ds:itemID="{88574CE0-0A02-45BE-93F8-7B1780F04F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Duurzaamheidswinst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Bakker, Anne</dc:creator>
  <cp:lastModifiedBy>Bakker, Anne</cp:lastModifiedBy>
  <dcterms:created xsi:type="dcterms:W3CDTF">2026-05-21T08:35:42Z</dcterms:created>
  <dcterms:modified xsi:type="dcterms:W3CDTF">2026-05-21T14:18:38Z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0x0101003E4108C5B957A34793D73A69242201B4</vt:lpwstr>
  </property>
</Properties>
</file>