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robibliotld.sharepoint.com/teams/ProBi181/Teambestanden/Gespecialiseerde netwerken/Directeurennetwerken/Specifieke netwerkactiviteiten/GRC/"/>
    </mc:Choice>
  </mc:AlternateContent>
  <xr:revisionPtr revIDLastSave="1" documentId="8_{42691C28-CF80-4C22-B8BF-57D01D36119C}" xr6:coauthVersionLast="47" xr6:coauthVersionMax="47" xr10:uidLastSave="{42C88202-33A1-4EDF-B536-19C6595263C7}"/>
  <bookViews>
    <workbookView xWindow="-108" yWindow="-108" windowWidth="23256" windowHeight="12456" xr2:uid="{D2A37AF8-4392-4FE3-8FD2-D910CA1B3C22}"/>
  </bookViews>
  <sheets>
    <sheet name="Checklist Wbtr" sheetId="1" r:id="rId1"/>
    <sheet name="Bestuursmodellen" sheetId="5" r:id="rId2"/>
    <sheet name="Resultaten" sheetId="6" state="hidden" r:id="rId3"/>
    <sheet name="Lijsten" sheetId="4" state="hidden" r:id="rId4"/>
  </sheets>
  <definedNames>
    <definedName name="_xlnm.Print_Area" localSheetId="0">'Checklist Wbtr'!$B$1:$H$153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D20" i="1"/>
  <c r="B21" i="4"/>
  <c r="B20" i="4"/>
  <c r="E4" i="6"/>
  <c r="F4" i="6"/>
  <c r="G4" i="6"/>
  <c r="E5" i="6"/>
  <c r="I5" i="6"/>
  <c r="F5" i="6"/>
  <c r="G5" i="6"/>
  <c r="E6" i="6"/>
  <c r="I6" i="6"/>
  <c r="F6" i="6"/>
  <c r="J6" i="6"/>
  <c r="G6" i="6"/>
  <c r="E7" i="6"/>
  <c r="F7" i="6"/>
  <c r="G7" i="6"/>
  <c r="E8" i="6"/>
  <c r="I8" i="6"/>
  <c r="F8" i="6"/>
  <c r="G8" i="6"/>
  <c r="D8" i="6"/>
  <c r="D7" i="6"/>
  <c r="D6" i="6"/>
  <c r="D5" i="6"/>
  <c r="D4" i="6"/>
  <c r="H4" i="6"/>
  <c r="G3" i="6"/>
  <c r="F3" i="6"/>
  <c r="E3" i="6"/>
  <c r="I3" i="6"/>
  <c r="D3" i="6"/>
  <c r="H3" i="6"/>
  <c r="H11" i="4"/>
  <c r="B12" i="4"/>
  <c r="B13" i="4"/>
  <c r="B14" i="4"/>
  <c r="B15" i="4"/>
  <c r="B22" i="1"/>
  <c r="F22" i="1"/>
  <c r="H8" i="6"/>
  <c r="H7" i="6"/>
  <c r="H6" i="6"/>
  <c r="D22" i="1"/>
  <c r="J8" i="6"/>
  <c r="H5" i="6"/>
  <c r="J5" i="6"/>
  <c r="I7" i="6"/>
  <c r="J7" i="6"/>
  <c r="J4" i="6"/>
  <c r="I4" i="6"/>
  <c r="J3" i="6"/>
  <c r="B16" i="4"/>
  <c r="B17" i="4"/>
  <c r="H15" i="4"/>
  <c r="H14" i="4"/>
  <c r="H13" i="4"/>
  <c r="H12" i="4"/>
  <c r="B24" i="1"/>
  <c r="F24" i="1"/>
  <c r="D24" i="1"/>
  <c r="H17" i="4"/>
  <c r="B18" i="4"/>
  <c r="B19" i="4"/>
  <c r="H16" i="4"/>
  <c r="H18" i="4"/>
  <c r="B26" i="1"/>
  <c r="B28" i="1"/>
  <c r="D26" i="1"/>
  <c r="F26" i="1"/>
  <c r="H19" i="4"/>
  <c r="B30" i="1"/>
  <c r="D28" i="1"/>
  <c r="F28" i="1"/>
  <c r="H20" i="4"/>
  <c r="F30" i="1"/>
  <c r="D30" i="1"/>
  <c r="B22" i="4"/>
  <c r="H21" i="4"/>
  <c r="B35" i="1"/>
  <c r="D35" i="1"/>
  <c r="F35" i="1"/>
  <c r="B23" i="4"/>
  <c r="H22" i="4"/>
  <c r="B37" i="1"/>
  <c r="B39" i="1"/>
  <c r="F37" i="1"/>
  <c r="D37" i="1"/>
  <c r="B24" i="4"/>
  <c r="B25" i="4"/>
  <c r="H23" i="4"/>
  <c r="B41" i="1"/>
  <c r="F39" i="1"/>
  <c r="D39" i="1"/>
  <c r="H24" i="4"/>
  <c r="B43" i="1"/>
  <c r="F41" i="1"/>
  <c r="D41" i="1"/>
  <c r="H25" i="4"/>
  <c r="B26" i="4"/>
  <c r="D43" i="1"/>
  <c r="F43" i="1"/>
  <c r="B27" i="4"/>
  <c r="H27" i="4"/>
  <c r="H26" i="4"/>
  <c r="B28" i="4"/>
  <c r="B29" i="4"/>
  <c r="B45" i="1"/>
  <c r="F45" i="1"/>
  <c r="D45" i="1"/>
  <c r="H28" i="4"/>
  <c r="H29" i="4"/>
  <c r="B30" i="4"/>
  <c r="H30" i="4"/>
  <c r="B50" i="1"/>
  <c r="F50" i="1"/>
  <c r="D50" i="1"/>
  <c r="B31" i="4"/>
  <c r="H31" i="4"/>
  <c r="B52" i="1"/>
  <c r="B57" i="1"/>
  <c r="D52" i="1"/>
  <c r="F52" i="1"/>
  <c r="B32" i="4"/>
  <c r="B33" i="4"/>
  <c r="B34" i="4"/>
  <c r="B35" i="4"/>
  <c r="H35" i="4"/>
  <c r="H34" i="4"/>
  <c r="H33" i="4"/>
  <c r="H32" i="4"/>
  <c r="F57" i="1"/>
  <c r="D57" i="1"/>
  <c r="B59" i="1"/>
  <c r="B36" i="4"/>
  <c r="F59" i="1"/>
  <c r="D59" i="1"/>
  <c r="B61" i="1"/>
  <c r="B63" i="1"/>
  <c r="B37" i="4"/>
  <c r="H36" i="4"/>
  <c r="B65" i="1"/>
  <c r="F63" i="1"/>
  <c r="D63" i="1"/>
  <c r="F61" i="1"/>
  <c r="D61" i="1"/>
  <c r="B71" i="1"/>
  <c r="B38" i="4"/>
  <c r="H37" i="4"/>
  <c r="F71" i="1"/>
  <c r="D71" i="1"/>
  <c r="D65" i="1"/>
  <c r="F65" i="1"/>
  <c r="B39" i="4"/>
  <c r="B40" i="4"/>
  <c r="B41" i="4"/>
  <c r="B42" i="4"/>
  <c r="H38" i="4"/>
  <c r="B73" i="1"/>
  <c r="B75" i="1"/>
  <c r="B77" i="1"/>
  <c r="D73" i="1"/>
  <c r="F73" i="1"/>
  <c r="H42" i="4"/>
  <c r="B43" i="4"/>
  <c r="H41" i="4"/>
  <c r="H40" i="4"/>
  <c r="H39" i="4"/>
  <c r="B82" i="1"/>
  <c r="B84" i="1"/>
  <c r="F77" i="1"/>
  <c r="D77" i="1"/>
  <c r="F75" i="1"/>
  <c r="D75" i="1"/>
  <c r="H43" i="4"/>
  <c r="B44" i="4"/>
  <c r="D84" i="1"/>
  <c r="F84" i="1"/>
  <c r="F82" i="1"/>
  <c r="D82" i="1"/>
  <c r="B86" i="1"/>
  <c r="F86" i="1"/>
  <c r="D86" i="1"/>
  <c r="H44" i="4"/>
  <c r="B45" i="4"/>
  <c r="B91" i="1"/>
  <c r="F91" i="1"/>
  <c r="D91" i="1"/>
  <c r="H45" i="4"/>
  <c r="B46" i="4"/>
  <c r="B93" i="1"/>
  <c r="D93" i="1"/>
  <c r="F93" i="1"/>
  <c r="H46" i="4"/>
  <c r="B47" i="4"/>
  <c r="B48" i="4"/>
  <c r="B95" i="1"/>
  <c r="F95" i="1"/>
  <c r="D95" i="1"/>
  <c r="B49" i="4"/>
  <c r="H48" i="4"/>
  <c r="B97" i="1"/>
  <c r="H47" i="4"/>
  <c r="F97" i="1"/>
  <c r="D97" i="1"/>
  <c r="B50" i="4"/>
  <c r="H49" i="4"/>
  <c r="B99" i="1"/>
  <c r="F99" i="1"/>
  <c r="D99" i="1"/>
  <c r="B101" i="1"/>
  <c r="H50" i="4"/>
  <c r="B51" i="4"/>
  <c r="B103" i="1"/>
  <c r="F101" i="1"/>
  <c r="D101" i="1"/>
  <c r="B107" i="1"/>
  <c r="H51" i="4"/>
  <c r="B52" i="4"/>
  <c r="F107" i="1"/>
  <c r="D107" i="1"/>
  <c r="D103" i="1"/>
  <c r="F103" i="1"/>
  <c r="H52" i="4"/>
  <c r="B53" i="4"/>
  <c r="H53" i="4"/>
  <c r="B54" i="4"/>
  <c r="H54" i="4"/>
  <c r="B55" i="4"/>
  <c r="B56" i="4"/>
  <c r="B57" i="4"/>
  <c r="B58" i="4"/>
  <c r="H56" i="4"/>
  <c r="H55" i="4"/>
  <c r="B59" i="4"/>
  <c r="H58" i="4"/>
  <c r="B109" i="1"/>
  <c r="D109" i="1"/>
  <c r="F109" i="1"/>
  <c r="B60" i="4"/>
  <c r="H59" i="4"/>
  <c r="B111" i="1"/>
  <c r="F111" i="1"/>
  <c r="D111" i="1"/>
  <c r="B61" i="4"/>
  <c r="H60" i="4"/>
  <c r="B113" i="1"/>
  <c r="F113" i="1"/>
  <c r="D113" i="1"/>
  <c r="H61" i="4"/>
  <c r="B62" i="4"/>
  <c r="H62" i="4"/>
  <c r="B115" i="1"/>
  <c r="F115" i="1"/>
  <c r="D115" i="1"/>
  <c r="B117" i="1"/>
  <c r="B121" i="1"/>
  <c r="F117" i="1"/>
  <c r="D117" i="1"/>
  <c r="B123" i="1"/>
  <c r="F123" i="1"/>
  <c r="D123" i="1"/>
  <c r="F121" i="1"/>
  <c r="D121" i="1"/>
  <c r="B125" i="1"/>
  <c r="D125" i="1"/>
  <c r="F125" i="1"/>
  <c r="B127" i="1"/>
  <c r="B132" i="1"/>
  <c r="F132" i="1"/>
  <c r="D132" i="1"/>
  <c r="F127" i="1"/>
  <c r="D127" i="1"/>
  <c r="B134" i="1"/>
  <c r="B136" i="1"/>
  <c r="F134" i="1"/>
  <c r="D134" i="1"/>
  <c r="B138" i="1"/>
  <c r="B143" i="1"/>
  <c r="D138" i="1"/>
  <c r="F138" i="1"/>
  <c r="F136" i="1"/>
  <c r="D136" i="1"/>
  <c r="B145" i="1"/>
  <c r="D145" i="1"/>
  <c r="F145" i="1"/>
  <c r="F143" i="1"/>
  <c r="D143" i="1"/>
  <c r="B147" i="1"/>
  <c r="B149" i="1"/>
  <c r="F147" i="1"/>
  <c r="D147" i="1"/>
  <c r="B151" i="1"/>
  <c r="F151" i="1"/>
  <c r="D151" i="1"/>
  <c r="F149" i="1"/>
  <c r="D1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Runia, Nynke</author>
  </authors>
  <commentList>
    <comment ref="G19" authorId="0" shapeId="0" xr:uid="{DA8B16F5-9327-47F8-B284-B53187CDA8C2}">
      <text>
        <r>
          <rPr>
            <b/>
            <sz val="9"/>
            <color indexed="81"/>
            <rFont val="Tahoma"/>
            <family val="2"/>
          </rPr>
          <t>Vul hier de status in</t>
        </r>
      </text>
    </comment>
    <comment ref="G34" authorId="0" shapeId="0" xr:uid="{4BB80EE8-FF92-4EA9-9BE9-33383A023954}">
      <text>
        <r>
          <rPr>
            <b/>
            <sz val="9"/>
            <color indexed="81"/>
            <rFont val="Tahoma"/>
            <family val="2"/>
          </rPr>
          <t>Vul hier de status in</t>
        </r>
      </text>
    </comment>
    <comment ref="G49" authorId="0" shapeId="0" xr:uid="{CB9019C2-986D-41D8-9B44-1C2B171F8D56}">
      <text>
        <r>
          <rPr>
            <b/>
            <sz val="9"/>
            <color indexed="81"/>
            <rFont val="Tahoma"/>
            <family val="2"/>
          </rPr>
          <t>Vul hier de status in</t>
        </r>
      </text>
    </comment>
    <comment ref="G56" authorId="0" shapeId="0" xr:uid="{2B6F79C3-2DAF-4C43-98F7-FE312510BE81}">
      <text>
        <r>
          <rPr>
            <b/>
            <sz val="9"/>
            <color indexed="81"/>
            <rFont val="Tahoma"/>
            <family val="2"/>
          </rPr>
          <t>Vul hier de status in</t>
        </r>
      </text>
    </comment>
    <comment ref="G70" authorId="0" shapeId="0" xr:uid="{9EDF1371-FEA0-453A-B0D7-5561CD267D0A}">
      <text>
        <r>
          <rPr>
            <b/>
            <sz val="9"/>
            <color indexed="81"/>
            <rFont val="Tahoma"/>
            <family val="2"/>
          </rPr>
          <t>Vul hier de status in</t>
        </r>
      </text>
    </comment>
    <comment ref="G81" authorId="0" shapeId="0" xr:uid="{376B5121-3FDB-407B-BADA-D770A248BF09}">
      <text>
        <r>
          <rPr>
            <b/>
            <sz val="9"/>
            <color indexed="81"/>
            <rFont val="Tahoma"/>
            <family val="2"/>
          </rPr>
          <t>Vul hier de status in</t>
        </r>
      </text>
    </comment>
    <comment ref="G90" authorId="0" shapeId="0" xr:uid="{75059AA0-1A88-4FB5-8F68-DD1A4B095632}">
      <text>
        <r>
          <rPr>
            <b/>
            <sz val="9"/>
            <color indexed="81"/>
            <rFont val="Tahoma"/>
            <family val="2"/>
          </rPr>
          <t>Vul hier de status in</t>
        </r>
      </text>
    </comment>
    <comment ref="G106" authorId="0" shapeId="0" xr:uid="{BD6994CD-6745-4F50-86D4-10633F6AA097}">
      <text>
        <r>
          <rPr>
            <b/>
            <sz val="9"/>
            <color indexed="81"/>
            <rFont val="Tahoma"/>
            <family val="2"/>
          </rPr>
          <t>Vul hier de status in</t>
        </r>
      </text>
    </comment>
    <comment ref="G120" authorId="0" shapeId="0" xr:uid="{4184FD55-B656-4765-A240-02F50A5CE8D6}">
      <text>
        <r>
          <rPr>
            <b/>
            <sz val="9"/>
            <color indexed="81"/>
            <rFont val="Tahoma"/>
            <family val="2"/>
          </rPr>
          <t>Vul hier de status in</t>
        </r>
      </text>
    </comment>
    <comment ref="G131" authorId="0" shapeId="0" xr:uid="{6FEBD878-DE97-422F-AC85-F595255A0CC3}">
      <text>
        <r>
          <rPr>
            <b/>
            <sz val="9"/>
            <color indexed="81"/>
            <rFont val="Tahoma"/>
            <family val="2"/>
          </rPr>
          <t>Vul hier de status in</t>
        </r>
      </text>
    </comment>
    <comment ref="G142" authorId="0" shapeId="0" xr:uid="{317B1B94-8CC4-44F6-BFE1-D86A4871B6D6}">
      <text>
        <r>
          <rPr>
            <b/>
            <sz val="9"/>
            <color indexed="81"/>
            <rFont val="Tahoma"/>
            <family val="2"/>
          </rPr>
          <t>Vul hier de status in</t>
        </r>
      </text>
    </comment>
  </commentList>
</comments>
</file>

<file path=xl/sharedStrings.xml><?xml version="1.0" encoding="utf-8"?>
<sst xmlns="http://schemas.openxmlformats.org/spreadsheetml/2006/main" count="570" uniqueCount="267">
  <si>
    <t>Nr</t>
  </si>
  <si>
    <t>Toetsvraag</t>
  </si>
  <si>
    <t>Rol</t>
  </si>
  <si>
    <t>Bestuur</t>
  </si>
  <si>
    <t>Statuten</t>
  </si>
  <si>
    <t>Verplicht</t>
  </si>
  <si>
    <t>1. Governance &amp; Statuten</t>
  </si>
  <si>
    <t>Bestuursmodel</t>
  </si>
  <si>
    <t>Directeur met Bestuur</t>
  </si>
  <si>
    <t>Mate van verplichting</t>
  </si>
  <si>
    <t>Voortgang</t>
  </si>
  <si>
    <t>Gereed</t>
  </si>
  <si>
    <t>Review</t>
  </si>
  <si>
    <t>Opzetten</t>
  </si>
  <si>
    <t>leeg</t>
  </si>
  <si>
    <t>RvT-reglement</t>
  </si>
  <si>
    <t>Is maximale zittingstermijn gedefinieerd?</t>
  </si>
  <si>
    <t>Borging</t>
  </si>
  <si>
    <t>Bestuursreglement</t>
  </si>
  <si>
    <t>Notulen</t>
  </si>
  <si>
    <t>Is er een gedragscode/integriteitsregeling?</t>
  </si>
  <si>
    <t>Gedragscode</t>
  </si>
  <si>
    <t>Is er een klokkenluidersregeling (bij &gt;50 medewerkers verplicht)?</t>
  </si>
  <si>
    <t>Regeling</t>
  </si>
  <si>
    <t>3. Taakverdeling &amp; Behoorlijke Taakvervulling</t>
  </si>
  <si>
    <t>Begroting</t>
  </si>
  <si>
    <t>Is toezichtkalender vastgesteld?</t>
  </si>
  <si>
    <t>Evaluatieverslag</t>
  </si>
  <si>
    <t>Is toezicht op financiële continuïteit aantoonbaar?</t>
  </si>
  <si>
    <t>Vindt jaarlijkse zelfevaluatie plaats?</t>
  </si>
  <si>
    <t>Risicodocument</t>
  </si>
  <si>
    <t>Is er functiescheiding in betalingsverkeer?</t>
  </si>
  <si>
    <t>AO/IB</t>
  </si>
  <si>
    <t>5. Belet en Ontstentenis</t>
  </si>
  <si>
    <t>6. Transparantie &amp; Publieke Verantwoording</t>
  </si>
  <si>
    <t>Is governance-paragraaf opgenomen in jaarverslag?</t>
  </si>
  <si>
    <t>Jaarverslag</t>
  </si>
  <si>
    <t>Is subsidieverantwoording correct en tijdig?</t>
  </si>
  <si>
    <t>N.v.t.</t>
  </si>
  <si>
    <t>Bestuursvorm</t>
  </si>
  <si>
    <t>Directeur-Bestuurder met Raad van Toezicht</t>
  </si>
  <si>
    <t>1.2 Benoeming en ontslag</t>
  </si>
  <si>
    <t>3.2 Intern toezicht</t>
  </si>
  <si>
    <t>Is er een toezichtsvisie opgesteld?</t>
  </si>
  <si>
    <t>4. Financiele Continuiteit &amp; Aansprakelijkheid</t>
  </si>
  <si>
    <t>Is de strategische risicoanalyse uitgevoerd en vastgelegd?</t>
  </si>
  <si>
    <t>Raad van Toezicht</t>
  </si>
  <si>
    <t>1.2</t>
  </si>
  <si>
    <t>1.1</t>
  </si>
  <si>
    <t>n.v.t.</t>
  </si>
  <si>
    <t>RvT reglement</t>
  </si>
  <si>
    <t>Bestuurs- of RvT reglement</t>
  </si>
  <si>
    <t>Bestuurs- / RvT-reglement</t>
  </si>
  <si>
    <t>Is er een rooster van aftreden aanwezig?</t>
  </si>
  <si>
    <t>Wordt gewerkt met vastgestelde begroting?</t>
  </si>
  <si>
    <t>Zijn de interne controle maatregelen beschreven?</t>
  </si>
  <si>
    <t>Interne procedure</t>
  </si>
  <si>
    <t>Subsidie-verantwoording</t>
  </si>
  <si>
    <t>Zwaar accent op interne taakverdeling.</t>
  </si>
  <si>
    <t>Extra aandacht voor functiescheiding en tegenmacht.</t>
  </si>
  <si>
    <t>Veel “aanbevolen” governance-maatregelen om aansprakelijkheidsrisico te beperken.</t>
  </si>
  <si>
    <t>Heldere beschrijving van toezichtrol bestuur essentieel.</t>
  </si>
  <si>
    <t>Scheiding uitvoering en toezicht moet aantoonbaar zijn.</t>
  </si>
  <si>
    <t>Tegenstrijdig belang-procedure voor beide lagen vereist.</t>
  </si>
  <si>
    <t>Klassiek toezichtmodel.</t>
  </si>
  <si>
    <t>Duidelijke scheiding bestuur ↔ toezicht verplicht.</t>
  </si>
  <si>
    <t>RvT draagt expliciete verantwoordelijkheid bij benoeming, toezicht en financiële controle.</t>
  </si>
  <si>
    <t>Bestuur is collectief statutair bestuurder; directeur in dienst van de stichting.</t>
  </si>
  <si>
    <t>Directeur-bestuurder is statutair bestuurder; daarnaast bestaat een intern bestuur/algemeen bestuur met toezichthoudende of goedkeurende rol. (Executive en non-executive bestuurders).</t>
  </si>
  <si>
    <t>Directeur-bestuurder is statutair bestuurder; toezicht belegd bij een onafhankelijke Raad van Toezicht.</t>
  </si>
  <si>
    <t>Is de belet- en ontstentenisregeling statutair vastgelegd?</t>
  </si>
  <si>
    <t>Verplicht voor directeur én alle overige bestuurders</t>
  </si>
  <si>
    <t>Verplicht voor directeur-bestuurder én overige bestuurders</t>
  </si>
  <si>
    <t>Verplicht voor directeur-bestuurder; Aanbevolen ook voor RvT-leden</t>
  </si>
  <si>
    <t>Is het verbod op meervoudig stemrecht verankerd in de statuten?</t>
  </si>
  <si>
    <t>Verplicht; geen bestuurder mag meer stemmen hebben dan alle anderen samen</t>
  </si>
  <si>
    <t>Is de procedure bij tegenstrijdig belang statutair geregeld?</t>
  </si>
  <si>
    <t>Verplicht; bij tegenstrijdig belang directeur besluiten de overige bestuurders</t>
  </si>
  <si>
    <t>Verplicht; bij tegenstrijdig belang bestuurder besluiten de overige bestuurders</t>
  </si>
  <si>
    <t>Verplicht; bij tegenstrijdig belang RvT-lid besluiten de overige leden</t>
  </si>
  <si>
    <t>Verplicht; taakverdeling directeur vs. bestuurders beschreven</t>
  </si>
  <si>
    <t>Verplicht; rol directeur-bestuurder (dagelijks bestuur) vs. overige bestuurders beschreven</t>
  </si>
  <si>
    <t>Verplicht; rol directeur-bestuurder beschreven irt RvT als apart toezichthoudend orgaan</t>
  </si>
  <si>
    <t>Zijn ontslag- en schorsingsgronden voor bestuurders beschreven?</t>
  </si>
  <si>
    <t>Verplicht; inclusief procedure voor ontslag directeur door bestuur</t>
  </si>
  <si>
    <t>Verplicht; inclusief procedure voor ontslag directeur-bestuurder door bestuur</t>
  </si>
  <si>
    <t>Verplicht: inclusief procedure voor ontslag directeur-bestuurder door RvT</t>
  </si>
  <si>
    <t>Van toepassing als bestuurders vrijwilliger zijn (beloning ≤ wettelijke drempel)</t>
  </si>
  <si>
    <t>Statuten &amp; Vrijwilligersovereenkomst</t>
  </si>
  <si>
    <t>Is er een profielschets vastgesteld voor de werving van bestuurders en toezichthouders?</t>
  </si>
  <si>
    <t>Verplicht; Separate profielschetsen voor directeur-bestuurder en overige bestuurders</t>
  </si>
  <si>
    <t>Verplicht; Separate profielschetsen voor directeur en bestuurders</t>
  </si>
  <si>
    <t>Verplicht; Separate profielschetsen voor directeur-bestuurder en RvT-leden</t>
  </si>
  <si>
    <t>Profielschetsen</t>
  </si>
  <si>
    <t>Is de rolverdeling tussen uitvoerend en toezichthoudend helder gedocumenteerd?</t>
  </si>
  <si>
    <t>Toezicht- en/of Bestuursreglement</t>
  </si>
  <si>
    <t>Aanbevolen; Directeur voert uit; bestuurders houden toezicht</t>
  </si>
  <si>
    <t>Aanbevolen; Directeur-bestuurder voert dagelijks bestuur; overige bestuurders controleren</t>
  </si>
  <si>
    <t xml:space="preserve">Aanbevolen; Directeur-bestuurder voert uit; RvT houdt toezicht </t>
  </si>
  <si>
    <t>Zijn de besluiten waarvoor goedkeuring van het toezichthoudend orgaan vereist is gedefinieerd?</t>
  </si>
  <si>
    <t>Aanbevolen; RvT keurt goed conform statuten en RvT-reglement</t>
  </si>
  <si>
    <t>Aanbevolen; Bestuurders keuren goed in bestuursvergadering</t>
  </si>
  <si>
    <t>Is er een informatieprotocol van het bestuur naar het toezichthoudend orgaan?</t>
  </si>
  <si>
    <t>Bestuursreglement / RvT-reglement</t>
  </si>
  <si>
    <t>Rapportage van directeur aan bestuurders volstaat</t>
  </si>
  <si>
    <t>Formele rapportagestructuur directeur-bestuurder aan overige bestuurders</t>
  </si>
  <si>
    <t>Formele rapportagestructuur directeur-bestuurder aan RvT (frequentie, inhoud, format)</t>
  </si>
  <si>
    <t>Directeur-Bestuurder</t>
  </si>
  <si>
    <t>3.1 Rolverdeling</t>
  </si>
  <si>
    <t>Zijn vergaderfrequentie en quorumvereisten vastgelegd?</t>
  </si>
  <si>
    <t>Statuten / reglementen</t>
  </si>
  <si>
    <t>Aanbevolen; In statuten of huishoudelijk reglement voor het bestuur</t>
  </si>
  <si>
    <t>Aanbevolen; In statuten of reglement voor de RvT</t>
  </si>
  <si>
    <t>Is de procedure bij tegenstrijdig belang schriftelijk vastgelegd en bekend bij alle betrokkenen?</t>
  </si>
  <si>
    <t>Worden situaties van tegenstrijdig belang geregistreerd in de notulen?</t>
  </si>
  <si>
    <t>Verplicht; zichtbaar in notulen van de bestuursvergadering</t>
  </si>
  <si>
    <t>Verplicht; zichtbaar in notulen van de RvT-vergadering</t>
  </si>
  <si>
    <t>4.1 Financiele continuiteit</t>
  </si>
  <si>
    <t>Is de interne bestuurdersaansprakelijkheid (art. 2:9 BW) bij alle bestuurders bekend?</t>
  </si>
  <si>
    <t>Is de aansprakelijkheidsbeperking voor vrijwilligers aantoonbaar geborgd?</t>
  </si>
  <si>
    <t>Is een D&amp;O-verzekering afgesloten of is bewust besloten dit niet te doen?</t>
  </si>
  <si>
    <t>Is de boekhoudplicht (art. 2:10 BW) aantoonbaar nageleefd?</t>
  </si>
  <si>
    <t>Verplicht; Directeur-bestuurder ernstig verwijt-norm; RvT-leden: toezichtsaansprakelijkheid</t>
  </si>
  <si>
    <t>Vrijwilligersbeleid</t>
  </si>
  <si>
    <t>Penningmeester</t>
  </si>
  <si>
    <t>Auditcommissie</t>
  </si>
  <si>
    <t>Sterk aanbevolen; schriftelijk besluit bij niet afsluiten</t>
  </si>
  <si>
    <t xml:space="preserve">Aanbevolen; Beloning ≤ wettelijke drempel aantoonbaar; </t>
  </si>
  <si>
    <t>Aanbevolen; Beloning ≤ wettelijke drempel aantoonbaar voor niet-uitvoerend bestuurders</t>
  </si>
  <si>
    <t>Aanbevolen; Beloning ≤ wettelijke drempel aantoonbaar voor RvT-leden</t>
  </si>
  <si>
    <t>Deugdelijke administratie; bestuur is primair verantwoordelijk</t>
  </si>
  <si>
    <t>Deugdelijke administratie; Directeur-bestuurder is primair verantwoordelijk</t>
  </si>
  <si>
    <t>Directeur-bestuurder</t>
  </si>
  <si>
    <t>4.2 Aansprakelijkheid</t>
  </si>
  <si>
    <t>4.3 Bestuursbesluiten</t>
  </si>
  <si>
    <t>Worden van elke vergadering notulen opgesteld en bewaard?</t>
  </si>
  <si>
    <t>Is de handtekeningbevoegdheid (vertegenwoordiging) duidelijk vastgelegd?</t>
  </si>
  <si>
    <t>Wordt een besluitenregister bijgehouden?</t>
  </si>
  <si>
    <t>Is een noodprocedure voor besluitvorming (schriftelijk/digitaal) geregeld?</t>
  </si>
  <si>
    <t>Statuten + volmachten / procuraties</t>
  </si>
  <si>
    <t>Verzekeringspolissen / bestuursnotulen</t>
  </si>
  <si>
    <t>Financiële administratie + jaarrekening</t>
  </si>
  <si>
    <t>Statuten + D&amp;O-verzekering polis</t>
  </si>
  <si>
    <t>Besluitenregister</t>
  </si>
  <si>
    <t>Notulenarchief</t>
  </si>
  <si>
    <t>Statuten / bestuursreglement</t>
  </si>
  <si>
    <t>Verplicht; notulen van elke bestuursvergadering</t>
  </si>
  <si>
    <t>Verplicht; notulen van elke RvT-vergadering</t>
  </si>
  <si>
    <t>Secretaris</t>
  </si>
  <si>
    <t>Verplicht; Directeur heeft vertegenwoordigingsbevoegdheid tot vastgesteld niveau</t>
  </si>
  <si>
    <t>Verplicht; Directeur-bestuurder heeft vertegenwoordigingsbevoegdheid</t>
  </si>
  <si>
    <t>Directeur</t>
  </si>
  <si>
    <t>Aanbevolen voor aantoonbaarheid van bestuursbeslissingen</t>
  </si>
  <si>
    <t>Aanbevolen; Directeur-bestuurder draagt zorg voor vastlegging</t>
  </si>
  <si>
    <t>Verplicht in statuten of reglement geborgd</t>
  </si>
  <si>
    <t>Wordt de jaarrekening opgesteld door het bestuur en goedgekeurd door het toezichthoudend orgaan?</t>
  </si>
  <si>
    <t>Auditcommissie &amp; RvT</t>
  </si>
  <si>
    <t>Penningmeester &amp; Bestuur</t>
  </si>
  <si>
    <t>Directeur stelt op; bestuurders keuren goed in bestuursvergadering</t>
  </si>
  <si>
    <t>Directeur-bestuurder stelt op; overige bestuurders keuren goed</t>
  </si>
  <si>
    <t>Directeur-bestuurder stelt op; RvT keurt goed</t>
  </si>
  <si>
    <t>Is er een financieel reglement of mandatenregeling vastgesteld?</t>
  </si>
  <si>
    <t>Aanbevolen: mandatenreglement met bevoegdheden directeur-bestuurder</t>
  </si>
  <si>
    <t>Aanbevolen: mandatenreglement met bevoegdheden directeur</t>
  </si>
  <si>
    <t>Financieel reglement / mandatenregeling</t>
  </si>
  <si>
    <t>Is het reserverings- en beleggingsbeleid vastgesteld en goedgekeurd?</t>
  </si>
  <si>
    <t>Aanbevolen, Bestuursbesluit vereist</t>
  </si>
  <si>
    <t>Aanbevolen; Bestuursbesluit / goedkeuring bestuurders of conform statuten</t>
  </si>
  <si>
    <t>Aanbevolen; Bestuursbesluit directeur-bestuurder + goedkeuring RvT</t>
  </si>
  <si>
    <t>Zijn ANBI-vereisten geborgd (indien van toepassing)?</t>
  </si>
  <si>
    <t xml:space="preserve">Reserverings- en beleggingsbeleid </t>
  </si>
  <si>
    <t>ANBI-publicatie</t>
  </si>
  <si>
    <t>Verplicht; publicatieplicht nageleefd</t>
  </si>
  <si>
    <t>Is er een bestuursreglement vastgesteld?</t>
  </si>
  <si>
    <t>Is er een RvT-reglement vastgesteld?</t>
  </si>
  <si>
    <t>Verplichtl; regelt taakverdeling directeur en bestuurders, vergaderregels, mandaten</t>
  </si>
  <si>
    <t>Verplicht; regelt taakverdeling directeur-bestuurder en overige bestuurders</t>
  </si>
  <si>
    <t>Verplicht; regelt taakverdeling en bevoegdheden directeur-bestuurder</t>
  </si>
  <si>
    <t>Bestuurs- of directiereglement</t>
  </si>
  <si>
    <t>Sterk aanbevolen: taakverdeling, vergaderfrequentie, goedkeuringen, exit-procedure</t>
  </si>
  <si>
    <t>Is er een bezoldigingsbeleid vastgesteld voor directeur en toezichthouders?</t>
  </si>
  <si>
    <t>Is de KvK-inschrijving actueel en conform het gehanteerde bestuursmodel?</t>
  </si>
  <si>
    <t>Is de publicatieplicht voor de jaarrekening nageleefd (indien van toepassing)?</t>
  </si>
  <si>
    <t>Verplicht; Directeur en Bestuurders correct ingeschreven met juiste bevoegdheden</t>
  </si>
  <si>
    <t>Verplicht; Directeur-bestuurder en overige bestuurders correct ingeschreven</t>
  </si>
  <si>
    <t>Gepubliceerde jaarrekening (KvK/website)</t>
  </si>
  <si>
    <t>KvK-uitreksel (actueel)</t>
  </si>
  <si>
    <t>Verplicht; RvT-reglement regelt stemrecht RvT</t>
  </si>
  <si>
    <t>Aanbevolen: beschrijft hoe bestuurders toezicht uitoefenen</t>
  </si>
  <si>
    <t>Sterk aanbevolen; RvT legt vast vanuit welke visie en kaders zij toezicht houdt</t>
  </si>
  <si>
    <t>Aanbevolen; jaarplanning voor agendapunten bestuurders</t>
  </si>
  <si>
    <t>Aanbevolen; jaarplanning toezichtagenda niet-uitvoerende bestuurders</t>
  </si>
  <si>
    <t>Sterk aanbevolen: jaarplanning RvT-vergaderingen met vaste agendapunten</t>
  </si>
  <si>
    <t>Sterk aanbevolen: gezamenlijke reflectie bestuurders op eigen functioneren</t>
  </si>
  <si>
    <t>Sterk aanbevolen: gezamenlijke reflectie RvT-leden op eigen functioneren</t>
  </si>
  <si>
    <t>Verplicht; procedure voor benoeming bestuurders beschreven</t>
  </si>
  <si>
    <t>Verplicht; procedure voor benoeming directeur-bestuurder én overige bestuurders</t>
  </si>
  <si>
    <t>Verplicht; procedure voor benoeming directeur-bestuurder beschreven (RvT benoemt)</t>
  </si>
  <si>
    <t>Verplicht; benoemingsprocedure RvT-leden beschreven</t>
  </si>
  <si>
    <t>Aanbevolen; maximale zittingsduur directeur-bestuurder en overige bestuurders vastgelegd</t>
  </si>
  <si>
    <t>Aanbevolen; maximale zittingsduur bestuurders vastgelegd</t>
  </si>
  <si>
    <t>Sterk aanbevolen; maximale zittingstermijn RvT-leden (bijv. 2 x 4 jaar) vastgelegd</t>
  </si>
  <si>
    <t>Aanbevolen; voorkomt dat alle bestuurders tegelijk aftreden</t>
  </si>
  <si>
    <t>Verplicht; verslag van RvT over toezicht, vergaderingen, zelfevaluatie en benoemingen</t>
  </si>
  <si>
    <t>Verplicht; beschrijving bestuurssamenstelling, taakverdeling, wijzigingen en zelfevaluatie</t>
  </si>
  <si>
    <t>Verplicht; Ja: Directeur is verantwoordelijk voor tijdige indiening</t>
  </si>
  <si>
    <t>Verplicht; Ja: Directeur-bestuurder is verantwoordelijk voor tijdige indiening</t>
  </si>
  <si>
    <t>Aanbevolen: Bestuurders bewaken naleving relevante wet- en regelgeving</t>
  </si>
  <si>
    <t>Aanbevolen: RvT-leden bewaken naleving relevante wet- en regelgeving</t>
  </si>
  <si>
    <t>Directeur-bestuurder voert risicoanalyse uit; overige bestuurders beoordelen en stellen vast</t>
  </si>
  <si>
    <t>Directeur voert risicoanalyse uit; bestuurders beoordelen en stellen vast</t>
  </si>
  <si>
    <t>Directeur-bestuurder voert risicoanalyse uit; RvT beoordeelt de procedureen bespreekt jaarlijks</t>
  </si>
  <si>
    <t>Verplicht; Bestuurders: ernstig verwijt-norm en toezichtaansprakelijkheid</t>
  </si>
  <si>
    <t>Verplicht; Directeur-bestuurder legt maatregelen vast; overige bestuurders toetsen opzet en werking</t>
  </si>
  <si>
    <t>Verplicht; Directeur legt maatregelen vast; Bestuurders toetsen opzet en werking</t>
  </si>
  <si>
    <t>Verplicht; Directeur-bestuurder legt maatregelen vast; RvT toetst of opzet afdoende is</t>
  </si>
  <si>
    <t>Verplicht; aanmaken, accorderen en uitvoeren van betalingen zijn bij verschillende personen belegd.</t>
  </si>
  <si>
    <t>Verplicht: Hoe taken en bevoegdheden worden uitgeoefend als bestuurders tegelijk wegvallen</t>
  </si>
  <si>
    <t>Verplicht: Hoe taken en bevoegdheden worden uitgeoefend als bestuurder(s) tegelijk wegvallen</t>
  </si>
  <si>
    <t>Sterk aanbevolen: voorkomt bestuursloosheid bij uitval</t>
  </si>
  <si>
    <t>Aanbevolen: concrete situaties, bijv. langdurige afwezigheid, schorsing, tegenstrijdig belang</t>
  </si>
  <si>
    <t>Is ook voorzien in een oplossing als er geen interne waarnemer is/waarnemers zijn?</t>
  </si>
  <si>
    <t>Aanbevolen: RvT wijst waarnemer aan; bij wegvallen RvT én bestuur: externe instantie aanwijzen</t>
  </si>
  <si>
    <t xml:space="preserve">Aanbevolen: benoem een externe partij die bij volledig wegvallen iemand aanwijst </t>
  </si>
  <si>
    <t>Is in de statuten een regeling opgenomen voor belet en ontstentenis van alle bestuurders/RvT-leden gezamenlijk?</t>
  </si>
  <si>
    <t>Is in de statuten of het bestuursreglement nader omschreven wanneer sprake is van 'belet' en 'ontstentenis'?</t>
  </si>
  <si>
    <t>2.1 Tegenstrijdig belang</t>
  </si>
  <si>
    <t>2. Tegenstrijdig Belang &amp; Reglementen</t>
  </si>
  <si>
    <t>2.2 Reglementen</t>
  </si>
  <si>
    <t>Model 1 – Directeur met bestuur (bestuursmodel)</t>
  </si>
  <si>
    <t>Model 2 – Directeur-bestuurder met bestuur (one-tier)</t>
  </si>
  <si>
    <t>Statuten en bezoldigings regeling</t>
  </si>
  <si>
    <t>Verplicht; Mogelijkheid van vergoedingen bestuursleden is vastgelegd in de statuten.</t>
  </si>
  <si>
    <t>Verplicht; Mogelijkheid van vergoedingen RvT-leden is vastgelegd in de statuten.</t>
  </si>
  <si>
    <t>Directeur-Bestuurder met Bestuur</t>
  </si>
  <si>
    <t>Status</t>
  </si>
  <si>
    <t>Inleiding</t>
  </si>
  <si>
    <t>Uitleg</t>
  </si>
  <si>
    <t>Resultaten</t>
  </si>
  <si>
    <t>Aantal</t>
  </si>
  <si>
    <t>Onderwerp</t>
  </si>
  <si>
    <t>Aantallen</t>
  </si>
  <si>
    <t>Percentages</t>
  </si>
  <si>
    <t>Zijn de benoemings- herbenoemingsprocedure en benoemingscriteria voor de RvT-leden vastgelegd?</t>
  </si>
  <si>
    <t>Zijn de benoemings- herbenoemingsprocedure en benoemingscriteria voor bestuurders vastgelegd?</t>
  </si>
  <si>
    <t>Verplicht; Vermijden iedere (schijn van) ongewenste belangenverstrengeling</t>
  </si>
  <si>
    <r>
      <t>Op de volgende pagina's worden verschillende onderwerpen één-voor-één doorgenomen.</t>
    </r>
    <r>
      <rPr>
        <b/>
        <sz val="10"/>
        <color theme="1"/>
        <rFont val="Aptos Narrow"/>
        <family val="2"/>
        <scheme val="minor"/>
      </rPr>
      <t xml:space="preserve"> In paragraaf 1.1 komen de minimale veranderingen in de statuten aan bod.</t>
    </r>
    <r>
      <rPr>
        <sz val="10"/>
        <color theme="1"/>
        <rFont val="Aptos Narrow"/>
        <family val="2"/>
        <scheme val="minor"/>
      </rPr>
      <t xml:space="preserve"> In de daarna volgende paragrafen wordt dieper op verschillende onderwerpen in gegaan voor een compleet beeld. Hierin komen ook aanbevolen onderdelen naar voren.</t>
    </r>
  </si>
  <si>
    <t>Van toepassing als RvT-leden vrijwilliger zijn (beloning ≤ wettelijke drempel)</t>
  </si>
  <si>
    <t>Aanbevolen; voorkomt dat alle RvT-leden tegelijk aftreden</t>
  </si>
  <si>
    <t>Verplicht; Directeur-bestuurder en RvT-leden correct ingeschreven</t>
  </si>
  <si>
    <t>Verantwoordelijke Rol</t>
  </si>
  <si>
    <t>Organisatie</t>
  </si>
  <si>
    <t>Verplicht ANBI: transparantieverplichting Belastingdienst</t>
  </si>
  <si>
    <t>Bevat de statuten een regeling voor belet/ontstentenis van één of meer bestuurders / RvT-leden?</t>
  </si>
  <si>
    <t>Checklist Wbtr</t>
  </si>
  <si>
    <t>De Wbtr stelt aanvullende eisen aan onder meer tegenstrijdig belang, aansprakelijkheid, ontstentenis en belet, en de positie van bestuur en toezicht. Door deze checklist naast de huidige statuten te leggen, wordt inzichtelijk waar bepalingen al voldoen, waar verduidelijking nodig is en waar aanpassing wenselijk of noodzakelijk is. Dit verkleint juridische risico’s, versterkt de governance en zorgt ervoor dat bestuur en toezicht hun taken aantoonbaar zorgvuldig en in lijn met de geldende wet- en regelgeving uitvoeren.</t>
  </si>
  <si>
    <t>1.1 Minimale actualisatie Statuten conform Wbtr</t>
  </si>
  <si>
    <t>Zijn de statuten aangepast na invoering Wbtr (1 juli 2021)?</t>
  </si>
  <si>
    <t>Sterk aanbevolen in het kader van good governance in de Wbtr</t>
  </si>
  <si>
    <t>Is de taakverdeling tussen directeur &amp; intern toezicht statutair of reglementair vastgelegd?</t>
  </si>
  <si>
    <t>Bestuur verantwoordelijk voor initiatief en voorstellen; RvT ziet toe op de tijdige en correcte  aanpassingen.</t>
  </si>
  <si>
    <t>Bestuur verantwoordelijk voor initiatief én ziet toe op de tijdige en correcte  aanpassingen.</t>
  </si>
  <si>
    <t>Controleert het intern toezicht de naleving van de Wsob en andere van toepassingzijnde wet- en regelgeving?</t>
  </si>
  <si>
    <t>Model 3 – Directeur-bestuurder met Raad van Toezicht (two-tier of Raad van Toezichtsmodel)</t>
  </si>
  <si>
    <r>
      <rPr>
        <b/>
        <sz val="10"/>
        <color theme="5"/>
        <rFont val="Aptos Narrow"/>
        <family val="2"/>
        <scheme val="minor"/>
      </rPr>
      <t>Selecteer hierboven eerst het bestuursmodel dat van toepassing is (eventuele uitleg op het tabblad bestuursmodellen).</t>
    </r>
    <r>
      <rPr>
        <sz val="10"/>
        <color rgb="FFFF0000"/>
        <rFont val="Aptos Narrow"/>
        <family val="2"/>
        <scheme val="minor"/>
      </rPr>
      <t xml:space="preserve"> </t>
    </r>
    <r>
      <rPr>
        <sz val="10"/>
        <color theme="1"/>
        <rFont val="Aptos Narrow"/>
        <family val="2"/>
        <scheme val="minor"/>
      </rPr>
      <t>Daarmee veranderen de verantwoordelijke rollen en mate van verplichting. Daarna kunt u de status invullen en krijgt u op deze eerste pagina een algemeen overzicht.</t>
    </r>
  </si>
  <si>
    <t>De Wet bestuur en toezicht rechtspersonen (Wbtr) is wetgeving die de regels voor bestuur en toezicht bij verenigingen, stichtingen, coöperaties en onderlinge waarborgmaatschappijen heeft verduidelijkt en aangescherpt. Het doel van de wet is om de kwaliteit van bestuur en toezicht te verbeteren, misstanden te voorkomen en de aansprakelijkheid en verantwoordelijkheden van bestuurders en toezichthouders duidelijker vast te leggen.</t>
  </si>
  <si>
    <t>Is de aansprakelijkheidsbeperking voor vrijwilligers (art. 2:9 BW) opgenomen of afgewogen?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</si>
</sst>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4"/>
      <color theme="1"/>
      <name val="Aptos Narrow"/>
      <family val="2"/>
      <scheme val="minor"/>
    </font>
    <font>
      <sz val="10"/>
      <color theme="1"/>
      <name val="Aptos Narrow"/>
      <family val="2"/>
      <scheme val="minor"/>
    </font>
    <font>
      <b/>
      <sz val="24"/>
      <color theme="1"/>
      <name val="Aptos Narrow"/>
      <family val="2"/>
      <scheme val="minor"/>
    </font>
    <font>
      <b/>
      <sz val="13.5"/>
      <color theme="1"/>
      <name val="Aptos Narrow"/>
      <family val="2"/>
      <scheme val="minor"/>
    </font>
    <font>
      <i/>
      <sz val="9"/>
      <color theme="1"/>
      <name val="Aptos Narrow"/>
      <family val="2"/>
      <scheme val="minor"/>
    </font>
    <font>
      <b/>
      <i/>
      <sz val="11"/>
      <color theme="1"/>
      <name val="Aptos Narrow"/>
      <family val="2"/>
      <scheme val="minor"/>
    </font>
    <font>
      <b/>
      <sz val="9"/>
      <color indexed="81"/>
      <name val="Tahoma"/>
      <family val="2"/>
    </font>
    <font>
      <sz val="11"/>
      <color theme="1"/>
      <name val="Aptos Narrow"/>
      <family val="2"/>
      <scheme val="minor"/>
    </font>
    <font>
      <b/>
      <sz val="10"/>
      <color theme="1"/>
      <name val="Aptos Narrow"/>
      <family val="2"/>
      <scheme val="minor"/>
    </font>
    <font>
      <sz val="10"/>
      <color rgb="FFFF0000"/>
      <name val="Aptos Narrow"/>
      <family val="2"/>
      <scheme val="minor"/>
    </font>
    <font>
      <b/>
      <sz val="18"/>
      <color theme="5"/>
      <name val="Aptos Narrow"/>
      <family val="2"/>
      <scheme val="minor"/>
    </font>
    <font>
      <sz val="11"/>
      <color theme="5"/>
      <name val="Aptos Narrow"/>
      <family val="2"/>
      <scheme val="minor"/>
    </font>
    <font>
      <b/>
      <sz val="26"/>
      <color theme="5"/>
      <name val="Aptos Narrow"/>
      <family val="2"/>
      <scheme val="minor"/>
    </font>
    <font>
      <b/>
      <sz val="10"/>
      <color theme="5"/>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theme="0" tint="-0.499984740745262"/>
      </left>
      <right style="medium">
        <color theme="0" tint="-0.499984740745262"/>
      </right>
      <top style="thin">
        <color theme="0" tint="-0.499984740745262"/>
      </top>
      <bottom style="medium">
        <color theme="0" tint="-0.499984740745262"/>
      </bottom>
      <diagonal/>
    </border>
  </borders>
  <cellStyleXfs count="2">
    <xf numFmtId="0" fontId="0" fillId="0" borderId="0"/>
    <xf numFmtId="9" fontId="9" fillId="0" borderId="0" applyFont="0" applyFill="0" applyBorder="0" applyAlignment="0" applyProtection="0"/>
  </cellStyleXfs>
  <cellXfs count="40">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0" fillId="0" borderId="0" xfId="0"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xf>
    <xf numFmtId="0" fontId="0" fillId="2" borderId="0" xfId="0" applyFill="1" applyAlignment="1">
      <alignment horizontal="center" vertical="center"/>
    </xf>
    <xf numFmtId="0" fontId="0" fillId="2" borderId="0" xfId="0" applyFill="1"/>
    <xf numFmtId="0" fontId="2"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indent="1"/>
    </xf>
    <xf numFmtId="0" fontId="2" fillId="2" borderId="0" xfId="0" applyFont="1" applyFill="1" applyAlignment="1">
      <alignment vertical="center"/>
    </xf>
    <xf numFmtId="0" fontId="2" fillId="2" borderId="0" xfId="0" applyFont="1" applyFill="1"/>
    <xf numFmtId="0" fontId="0" fillId="2" borderId="0" xfId="0" applyFill="1" applyAlignment="1">
      <alignment vertical="center" wrapText="1"/>
    </xf>
    <xf numFmtId="0" fontId="3" fillId="3" borderId="1" xfId="0" applyFont="1" applyFill="1" applyBorder="1" applyAlignment="1">
      <alignment horizontal="left" vertical="center" wrapText="1" indent="1"/>
    </xf>
    <xf numFmtId="0" fontId="4" fillId="2" borderId="0" xfId="0" applyFont="1" applyFill="1" applyAlignment="1">
      <alignment horizontal="left" vertical="center"/>
    </xf>
    <xf numFmtId="0" fontId="6" fillId="2" borderId="0" xfId="0" applyFont="1" applyFill="1"/>
    <xf numFmtId="0" fontId="0" fillId="2" borderId="0" xfId="0" applyFill="1" applyAlignment="1">
      <alignment wrapText="1"/>
    </xf>
    <xf numFmtId="0" fontId="5" fillId="2" borderId="0" xfId="0" applyFont="1" applyFill="1" applyAlignment="1">
      <alignment vertical="center" wrapText="1"/>
    </xf>
    <xf numFmtId="0" fontId="7" fillId="2" borderId="0" xfId="0" applyFont="1" applyFill="1" applyAlignment="1">
      <alignment wrapText="1"/>
    </xf>
    <xf numFmtId="0" fontId="3" fillId="2" borderId="0" xfId="0" applyFont="1" applyFill="1" applyAlignment="1">
      <alignment horizontal="left" vertical="center" wrapText="1" indent="2"/>
    </xf>
    <xf numFmtId="9" fontId="0" fillId="0" borderId="0" xfId="1" applyFont="1"/>
    <xf numFmtId="0" fontId="3" fillId="3" borderId="1" xfId="0" applyFont="1" applyFill="1" applyBorder="1" applyAlignment="1" applyProtection="1">
      <alignment horizontal="left" vertical="center" wrapText="1" indent="1"/>
      <protection locked="0"/>
    </xf>
    <xf numFmtId="0" fontId="1" fillId="2" borderId="0" xfId="0" applyFont="1" applyFill="1" applyAlignment="1">
      <alignment vertical="center"/>
    </xf>
    <xf numFmtId="0" fontId="3" fillId="3" borderId="1" xfId="0" applyFont="1" applyFill="1" applyBorder="1" applyProtection="1">
      <protection locked="0"/>
    </xf>
    <xf numFmtId="0" fontId="3" fillId="2" borderId="0" xfId="0" applyFont="1" applyFill="1"/>
    <xf numFmtId="0" fontId="3" fillId="3" borderId="1" xfId="0" applyFont="1" applyFill="1" applyBorder="1"/>
    <xf numFmtId="0" fontId="12"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xf numFmtId="0" fontId="13" fillId="2" borderId="0" xfId="0" applyFont="1" applyFill="1"/>
    <xf numFmtId="0" fontId="14" fillId="2" borderId="0" xfId="0" applyFont="1" applyFill="1" applyAlignment="1">
      <alignment horizontal="left" vertical="center"/>
    </xf>
    <xf numFmtId="0" fontId="6" fillId="2" borderId="0" xfId="0" applyFont="1" applyFill="1" applyAlignment="1">
      <alignment horizontal="center" vertical="center"/>
    </xf>
    <xf numFmtId="0" fontId="3" fillId="2" borderId="0" xfId="0" applyFont="1" applyFill="1" applyAlignment="1">
      <alignment horizontal="left" vertical="top" wrapText="1"/>
    </xf>
    <xf numFmtId="0" fontId="11" fillId="2" borderId="0" xfId="0" applyFont="1" applyFill="1" applyAlignment="1">
      <alignment horizontal="left" vertical="top" wrapText="1"/>
    </xf>
    <xf numFmtId="0" fontId="0" fillId="0" borderId="0" xfId="0" applyAlignment="1">
      <alignment horizontal="center"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9150569708198242"/>
          <c:y val="6.6777963272120202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Resultaten!$B$3</c:f>
              <c:strCache>
                <c:ptCount val="1"/>
                <c:pt idx="0">
                  <c:v>1. Governance &amp; Statuten</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516F-46E7-9DEF-6FAC7C4837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6F-46E7-9DEF-6FAC7C48375D}"/>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516F-46E7-9DEF-6FAC7C4837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Resultaten!$H$3:$J$3</c:f>
              <c:numCache>
                <c:formatCode>0%</c:formatCode>
                <c:ptCount val="3"/>
                <c:pt idx="0">
                  <c:v>8.3333333333333329E-2</c:v>
                </c:pt>
                <c:pt idx="1">
                  <c:v>0</c:v>
                </c:pt>
                <c:pt idx="2">
                  <c:v>0</c:v>
                </c:pt>
              </c:numCache>
            </c:numRef>
          </c:val>
          <c:extLst>
            <c:ext xmlns:c16="http://schemas.microsoft.com/office/drawing/2014/chart" uri="{C3380CC4-5D6E-409C-BE32-E72D297353CC}">
              <c16:uniqueId val="{00000000-0531-45A9-9EF1-4C235491D89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5037E-3"/>
          <c:y val="0.80354659340370427"/>
          <c:w val="0.96462436313107902"/>
          <c:h val="0.1830978139418716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2705845298749422"/>
          <c:y val="1.335559265442404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Resultaten!$B$4</c:f>
              <c:strCache>
                <c:ptCount val="1"/>
                <c:pt idx="0">
                  <c:v>2. Tegenstrijdig Belang &amp; Reglementen</c:v>
                </c:pt>
              </c:strCache>
            </c:strRef>
          </c:tx>
          <c:spPr>
            <a:solidFill>
              <a:schemeClr val="accent3"/>
            </a:solidFill>
          </c:spPr>
          <c:dPt>
            <c:idx val="0"/>
            <c:bubble3D val="0"/>
            <c:spPr>
              <a:solidFill>
                <a:schemeClr val="accent3"/>
              </a:solidFill>
              <a:ln w="19050">
                <a:solidFill>
                  <a:schemeClr val="lt1"/>
                </a:solidFill>
              </a:ln>
              <a:effectLst/>
            </c:spPr>
            <c:extLst>
              <c:ext xmlns:c16="http://schemas.microsoft.com/office/drawing/2014/chart" uri="{C3380CC4-5D6E-409C-BE32-E72D297353CC}">
                <c16:uniqueId val="{00000001-2BF5-4D82-AC48-FD8C77844F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F5-4D82-AC48-FD8C77844F2C}"/>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2BF5-4D82-AC48-FD8C77844F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Resultaten!$H$4:$J$4</c:f>
              <c:numCache>
                <c:formatCode>0%</c:formatCode>
                <c:ptCount val="3"/>
                <c:pt idx="0">
                  <c:v>0.22222222222222221</c:v>
                </c:pt>
                <c:pt idx="1">
                  <c:v>0</c:v>
                </c:pt>
                <c:pt idx="2">
                  <c:v>0</c:v>
                </c:pt>
              </c:numCache>
            </c:numRef>
          </c:val>
          <c:extLst>
            <c:ext xmlns:c16="http://schemas.microsoft.com/office/drawing/2014/chart" uri="{C3380CC4-5D6E-409C-BE32-E72D297353CC}">
              <c16:uniqueId val="{00000008-2BF5-4D82-AC48-FD8C77844F2C}"/>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5037E-3"/>
          <c:y val="0.80354659340370427"/>
          <c:w val="0.96462436313107902"/>
          <c:h val="0.1830978139418716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724668828161186"/>
          <c:y val="6.6777963272120202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Resultaten!$B$5</c:f>
              <c:strCache>
                <c:ptCount val="1"/>
                <c:pt idx="0">
                  <c:v>3. Taakverdeling &amp; Behoorlijke Taakvervulling</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A209-40BC-B58A-96FF675CEE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09-40BC-B58A-96FF675CEEC8}"/>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A209-40BC-B58A-96FF675CEE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Resultaten!$H$5:$J$5</c:f>
              <c:numCache>
                <c:formatCode>0%</c:formatCode>
                <c:ptCount val="3"/>
                <c:pt idx="0">
                  <c:v>0.14285714285714285</c:v>
                </c:pt>
                <c:pt idx="1">
                  <c:v>0</c:v>
                </c:pt>
                <c:pt idx="2">
                  <c:v>0</c:v>
                </c:pt>
              </c:numCache>
            </c:numRef>
          </c:val>
          <c:extLst>
            <c:ext xmlns:c16="http://schemas.microsoft.com/office/drawing/2014/chart" uri="{C3380CC4-5D6E-409C-BE32-E72D297353CC}">
              <c16:uniqueId val="{00000008-A209-40BC-B58A-96FF675CEEC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4916E-3"/>
          <c:y val="0.85029116769418844"/>
          <c:w val="0.89999962945808243"/>
          <c:h val="9.655725421634482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724668828161186"/>
          <c:y val="6.6777963272120202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Resultaten!$B$8</c:f>
              <c:strCache>
                <c:ptCount val="1"/>
                <c:pt idx="0">
                  <c:v>6. Transparantie &amp; Publieke Verantwoording</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B0B5-46DA-A01E-94DE0DAA8A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B5-46DA-A01E-94DE0DAA8A67}"/>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B0B5-46DA-A01E-94DE0DAA8A6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Resultaten!$H$8:$J$8</c:f>
              <c:numCache>
                <c:formatCode>0%</c:formatCode>
                <c:ptCount val="3"/>
                <c:pt idx="0">
                  <c:v>0.2</c:v>
                </c:pt>
                <c:pt idx="1">
                  <c:v>0</c:v>
                </c:pt>
                <c:pt idx="2">
                  <c:v>0</c:v>
                </c:pt>
              </c:numCache>
            </c:numRef>
          </c:val>
          <c:extLst>
            <c:ext xmlns:c16="http://schemas.microsoft.com/office/drawing/2014/chart" uri="{C3380CC4-5D6E-409C-BE32-E72D297353CC}">
              <c16:uniqueId val="{00000008-B0B5-46DA-A01E-94DE0DAA8A6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5037E-3"/>
          <c:y val="0.80354659340370427"/>
          <c:w val="0.97403612783696158"/>
          <c:h val="0.1830978139418716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724668828161186"/>
          <c:y val="6.6777963272120202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Resultaten!$B$7</c:f>
              <c:strCache>
                <c:ptCount val="1"/>
                <c:pt idx="0">
                  <c:v>5. Belet en Ontstentenis</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ECB2-434F-BE9B-3F3AEA4044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B2-434F-BE9B-3F3AEA40444D}"/>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ECB2-434F-BE9B-3F3AEA4044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Resultaten!$H$7:$J$7</c:f>
              <c:numCache>
                <c:formatCode>0%</c:formatCode>
                <c:ptCount val="3"/>
                <c:pt idx="0">
                  <c:v>0.25</c:v>
                </c:pt>
                <c:pt idx="1">
                  <c:v>0</c:v>
                </c:pt>
                <c:pt idx="2">
                  <c:v>0</c:v>
                </c:pt>
              </c:numCache>
            </c:numRef>
          </c:val>
          <c:extLst>
            <c:ext xmlns:c16="http://schemas.microsoft.com/office/drawing/2014/chart" uri="{C3380CC4-5D6E-409C-BE32-E72D297353CC}">
              <c16:uniqueId val="{00000008-ECB2-434F-BE9B-3F3AEA40444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5037E-3"/>
          <c:y val="0.80354659340370427"/>
          <c:w val="0.98231255210745738"/>
          <c:h val="0.1830978139418716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724668828161186"/>
          <c:y val="6.6777963272120202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3571838814265863"/>
          <c:y val="0.24767946577629385"/>
          <c:w val="0.73797424733673"/>
          <c:h val="0.5236044325844913"/>
        </c:manualLayout>
      </c:layout>
      <c:pieChart>
        <c:varyColors val="1"/>
        <c:ser>
          <c:idx val="0"/>
          <c:order val="0"/>
          <c:tx>
            <c:strRef>
              <c:f>Resultaten!$B$6</c:f>
              <c:strCache>
                <c:ptCount val="1"/>
                <c:pt idx="0">
                  <c:v>4. Financiele Continuiteit &amp; Aansprakelijkheid</c:v>
                </c:pt>
              </c:strCache>
            </c:strRef>
          </c:tx>
          <c:dPt>
            <c:idx val="0"/>
            <c:bubble3D val="0"/>
            <c:spPr>
              <a:solidFill>
                <a:schemeClr val="accent3"/>
              </a:solidFill>
              <a:ln w="19050">
                <a:solidFill>
                  <a:schemeClr val="lt1"/>
                </a:solidFill>
              </a:ln>
              <a:effectLst/>
            </c:spPr>
            <c:extLst>
              <c:ext xmlns:c16="http://schemas.microsoft.com/office/drawing/2014/chart" uri="{C3380CC4-5D6E-409C-BE32-E72D297353CC}">
                <c16:uniqueId val="{00000001-CF29-4E22-B9A7-BDB409574E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F29-4E22-B9A7-BDB409574E79}"/>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CF29-4E22-B9A7-BDB409574E7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Resultaten!$H$2:$K$2</c:f>
              <c:strCache>
                <c:ptCount val="3"/>
                <c:pt idx="0">
                  <c:v>Gereed</c:v>
                </c:pt>
                <c:pt idx="1">
                  <c:v>Review</c:v>
                </c:pt>
                <c:pt idx="2">
                  <c:v>Opzetten</c:v>
                </c:pt>
              </c:strCache>
            </c:strRef>
          </c:cat>
          <c:val>
            <c:numRef>
              <c:f>Resultaten!$H$6:$J$6</c:f>
              <c:numCache>
                <c:formatCode>0%</c:formatCode>
                <c:ptCount val="3"/>
                <c:pt idx="0">
                  <c:v>7.6923076923076927E-2</c:v>
                </c:pt>
                <c:pt idx="1">
                  <c:v>0</c:v>
                </c:pt>
                <c:pt idx="2">
                  <c:v>0</c:v>
                </c:pt>
              </c:numCache>
            </c:numRef>
          </c:val>
          <c:extLst>
            <c:ext xmlns:c16="http://schemas.microsoft.com/office/drawing/2014/chart" uri="{C3380CC4-5D6E-409C-BE32-E72D297353CC}">
              <c16:uniqueId val="{00000008-CF29-4E22-B9A7-BDB409574E7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8.2756831866605037E-3"/>
          <c:y val="0.80354659340370427"/>
          <c:w val="0.98344789254284393"/>
          <c:h val="0.1830978139418716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13</xdr:row>
      <xdr:rowOff>25400</xdr:rowOff>
    </xdr:from>
    <xdr:to>
      <xdr:col>2</xdr:col>
      <xdr:colOff>1358900</xdr:colOff>
      <xdr:row>13</xdr:row>
      <xdr:rowOff>1927225</xdr:rowOff>
    </xdr:to>
    <xdr:graphicFrame macro="">
      <xdr:nvGraphicFramePr>
        <xdr:cNvPr id="2" name="Grafiek 1">
          <a:extLst>
            <a:ext uri="{FF2B5EF4-FFF2-40B4-BE49-F238E27FC236}">
              <a16:creationId xmlns:a16="http://schemas.microsoft.com/office/drawing/2014/main" id="{80714074-DBFF-F4DE-0C68-FF0A21C399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1595120</xdr:colOff>
      <xdr:row>13</xdr:row>
      <xdr:rowOff>25400</xdr:rowOff>
    </xdr:from>
    <xdr:to>
      <xdr:col>2</xdr:col>
      <xdr:colOff>2944495</xdr:colOff>
      <xdr:row>13</xdr:row>
      <xdr:rowOff>1927225</xdr:rowOff>
    </xdr:to>
    <xdr:graphicFrame macro="">
      <xdr:nvGraphicFramePr>
        <xdr:cNvPr id="3" name="Grafiek 2">
          <a:extLst>
            <a:ext uri="{FF2B5EF4-FFF2-40B4-BE49-F238E27FC236}">
              <a16:creationId xmlns:a16="http://schemas.microsoft.com/office/drawing/2014/main" id="{ACF6A686-00DF-46DF-9FF1-15A43F531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12065</xdr:colOff>
      <xdr:row>13</xdr:row>
      <xdr:rowOff>25400</xdr:rowOff>
    </xdr:from>
    <xdr:to>
      <xdr:col>4</xdr:col>
      <xdr:colOff>269240</xdr:colOff>
      <xdr:row>13</xdr:row>
      <xdr:rowOff>1927225</xdr:rowOff>
    </xdr:to>
    <xdr:graphicFrame macro="">
      <xdr:nvGraphicFramePr>
        <xdr:cNvPr id="4" name="Grafiek 3">
          <a:extLst>
            <a:ext uri="{FF2B5EF4-FFF2-40B4-BE49-F238E27FC236}">
              <a16:creationId xmlns:a16="http://schemas.microsoft.com/office/drawing/2014/main" id="{A59CCB33-ADE0-4FB3-9C3F-CD1C034FC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2184400</xdr:colOff>
      <xdr:row>13</xdr:row>
      <xdr:rowOff>25400</xdr:rowOff>
    </xdr:from>
    <xdr:to>
      <xdr:col>6</xdr:col>
      <xdr:colOff>752475</xdr:colOff>
      <xdr:row>13</xdr:row>
      <xdr:rowOff>1927225</xdr:rowOff>
    </xdr:to>
    <xdr:graphicFrame macro="">
      <xdr:nvGraphicFramePr>
        <xdr:cNvPr id="9" name="Grafiek 8">
          <a:extLst>
            <a:ext uri="{FF2B5EF4-FFF2-40B4-BE49-F238E27FC236}">
              <a16:creationId xmlns:a16="http://schemas.microsoft.com/office/drawing/2014/main" id="{B0213CD0-0899-48E8-AB0D-8C8350216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598805</xdr:colOff>
      <xdr:row>13</xdr:row>
      <xdr:rowOff>25400</xdr:rowOff>
    </xdr:from>
    <xdr:to>
      <xdr:col>5</xdr:col>
      <xdr:colOff>1948180</xdr:colOff>
      <xdr:row>13</xdr:row>
      <xdr:rowOff>1927225</xdr:rowOff>
    </xdr:to>
    <xdr:graphicFrame macro="">
      <xdr:nvGraphicFramePr>
        <xdr:cNvPr id="10" name="Grafiek 9">
          <a:extLst>
            <a:ext uri="{FF2B5EF4-FFF2-40B4-BE49-F238E27FC236}">
              <a16:creationId xmlns:a16="http://schemas.microsoft.com/office/drawing/2014/main" id="{BDBEFA20-EECD-4E20-9E18-D890E9EAB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505460</xdr:colOff>
      <xdr:row>13</xdr:row>
      <xdr:rowOff>25400</xdr:rowOff>
    </xdr:from>
    <xdr:to>
      <xdr:col>5</xdr:col>
      <xdr:colOff>362585</xdr:colOff>
      <xdr:row>13</xdr:row>
      <xdr:rowOff>1927225</xdr:rowOff>
    </xdr:to>
    <xdr:graphicFrame macro="">
      <xdr:nvGraphicFramePr>
        <xdr:cNvPr id="11" name="Grafiek 10">
          <a:extLst>
            <a:ext uri="{FF2B5EF4-FFF2-40B4-BE49-F238E27FC236}">
              <a16:creationId xmlns:a16="http://schemas.microsoft.com/office/drawing/2014/main" id="{208D846A-6F75-4E2A-B46F-42FFA8B3CD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90CF-5EBA-49F7-B2D2-461B99DA8B7C}">
  <dimension ref="B1:H153"/>
  <sheetViews>
    <sheetView showGridLines="0" showRowColHeaders="0" tabSelected="1" topLeftCell="A15" zoomScaleNormal="100" zoomScaleSheetLayoutView="70" workbookViewId="0">
      <selection activeCell="N19" sqref="N19"/>
    </sheetView>
  </sheetViews>
  <sheetFormatPr defaultColWidth="8.77734375" defaultRowHeight="14.4" x14ac:dyDescent="0.3"/>
  <cols>
    <col min="1" max="1" width="2.77734375" style="9" customWidth="1"/>
    <col min="2" max="2" width="2.88671875" style="8" customWidth="1"/>
    <col min="3" max="3" width="45.33203125" style="9" customWidth="1"/>
    <col min="4" max="4" width="15.6640625" style="9" customWidth="1"/>
    <col min="5" max="5" width="21.33203125" style="9" customWidth="1"/>
    <col min="6" max="6" width="43.77734375" style="9" customWidth="1"/>
    <col min="7" max="7" width="11.5546875" style="9" customWidth="1"/>
    <col min="8" max="8" width="1.6640625" style="9" customWidth="1"/>
    <col min="9" max="9" width="4.6640625" style="9" customWidth="1"/>
    <col min="10" max="10" width="1.6640625" style="9" customWidth="1"/>
    <col min="11" max="16384" width="8.77734375" style="9"/>
  </cols>
  <sheetData>
    <row r="1" spans="3:7" ht="33.6" x14ac:dyDescent="0.3">
      <c r="C1" s="35" t="s">
        <v>254</v>
      </c>
      <c r="E1" s="27"/>
      <c r="F1" s="27"/>
      <c r="G1" s="27"/>
    </row>
    <row r="2" spans="3:7" ht="14.55" customHeight="1" thickBot="1" x14ac:dyDescent="0.35">
      <c r="C2" s="19"/>
      <c r="E2" s="29" t="s">
        <v>251</v>
      </c>
      <c r="F2" s="30"/>
    </row>
    <row r="3" spans="3:7" ht="4.05" customHeight="1" x14ac:dyDescent="0.3">
      <c r="C3" s="19"/>
      <c r="E3" s="29"/>
    </row>
    <row r="4" spans="3:7" ht="14.55" customHeight="1" thickBot="1" x14ac:dyDescent="0.35">
      <c r="C4" s="19"/>
      <c r="E4" s="29" t="s">
        <v>7</v>
      </c>
      <c r="F4" s="28" t="s">
        <v>40</v>
      </c>
    </row>
    <row r="5" spans="3:7" ht="26.55" customHeight="1" x14ac:dyDescent="0.3">
      <c r="C5" s="10" t="s">
        <v>236</v>
      </c>
      <c r="E5" s="21"/>
    </row>
    <row r="6" spans="3:7" ht="40.5" customHeight="1" x14ac:dyDescent="0.3">
      <c r="C6" s="37" t="s">
        <v>265</v>
      </c>
      <c r="D6" s="37"/>
      <c r="E6" s="37"/>
      <c r="F6" s="37"/>
      <c r="G6" s="37"/>
    </row>
    <row r="7" spans="3:7" ht="42.45" customHeight="1" x14ac:dyDescent="0.3">
      <c r="C7" s="37" t="s">
        <v>255</v>
      </c>
      <c r="D7" s="37"/>
      <c r="E7" s="37"/>
      <c r="F7" s="37"/>
      <c r="G7" s="37"/>
    </row>
    <row r="8" spans="3:7" ht="14.55" customHeight="1" x14ac:dyDescent="0.3">
      <c r="C8" s="19"/>
      <c r="E8" s="21"/>
    </row>
    <row r="9" spans="3:7" ht="26.55" customHeight="1" x14ac:dyDescent="0.3">
      <c r="C9" s="10" t="s">
        <v>237</v>
      </c>
      <c r="E9" s="21"/>
    </row>
    <row r="10" spans="3:7" ht="25.95" customHeight="1" x14ac:dyDescent="0.3">
      <c r="C10" s="37" t="s">
        <v>246</v>
      </c>
      <c r="D10" s="37"/>
      <c r="E10" s="37"/>
      <c r="F10" s="37"/>
      <c r="G10" s="37"/>
    </row>
    <row r="11" spans="3:7" ht="30" customHeight="1" x14ac:dyDescent="0.3">
      <c r="C11" s="38" t="s">
        <v>264</v>
      </c>
      <c r="D11" s="38"/>
      <c r="E11" s="38"/>
      <c r="F11" s="38"/>
      <c r="G11" s="38"/>
    </row>
    <row r="13" spans="3:7" ht="26.55" customHeight="1" x14ac:dyDescent="0.3">
      <c r="C13" s="10" t="s">
        <v>238</v>
      </c>
      <c r="E13" s="21"/>
    </row>
    <row r="14" spans="3:7" ht="153" customHeight="1" x14ac:dyDescent="0.3">
      <c r="C14" s="20"/>
      <c r="E14" s="20"/>
    </row>
    <row r="15" spans="3:7" x14ac:dyDescent="0.3">
      <c r="C15" s="20"/>
      <c r="E15" s="20"/>
    </row>
    <row r="16" spans="3:7" x14ac:dyDescent="0.3">
      <c r="C16" s="20"/>
      <c r="E16" s="20"/>
    </row>
    <row r="17" spans="2:8" ht="23.4" x14ac:dyDescent="0.3">
      <c r="B17" s="31" t="s">
        <v>6</v>
      </c>
    </row>
    <row r="18" spans="2:8" ht="18" x14ac:dyDescent="0.3">
      <c r="B18" s="10" t="s">
        <v>256</v>
      </c>
    </row>
    <row r="19" spans="2:8" ht="28.8" x14ac:dyDescent="0.3">
      <c r="B19" s="11" t="s">
        <v>0</v>
      </c>
      <c r="C19" s="12" t="s">
        <v>1</v>
      </c>
      <c r="D19" s="12" t="s">
        <v>2</v>
      </c>
      <c r="E19" s="12" t="s">
        <v>17</v>
      </c>
      <c r="F19" s="12" t="s">
        <v>9</v>
      </c>
      <c r="G19" s="12" t="s">
        <v>235</v>
      </c>
      <c r="H19" s="12"/>
    </row>
    <row r="20" spans="2:8" ht="28.2" thickBot="1" x14ac:dyDescent="0.35">
      <c r="B20" s="13">
        <v>1</v>
      </c>
      <c r="C20" s="14" t="s">
        <v>257</v>
      </c>
      <c r="D20" s="14" t="str">
        <f>HLOOKUP($F$4,Lijsten!$I$10:$L$62,'Checklist Wbtr'!$B20+1,FALSE)</f>
        <v>Raad van Toezicht</v>
      </c>
      <c r="E20" s="14" t="s">
        <v>4</v>
      </c>
      <c r="F20" s="14" t="str">
        <f>HLOOKUP($F$4,Lijsten!$C$10:$E$62,'Checklist Wbtr'!$B20+1,FALSE)</f>
        <v>Bestuur verantwoordelijk voor initiatief en voorstellen; RvT ziet toe op de tijdige en correcte  aanpassingen.</v>
      </c>
      <c r="G20" s="26" t="s">
        <v>11</v>
      </c>
      <c r="H20" s="14"/>
    </row>
    <row r="21" spans="2:8" ht="4.05" customHeight="1" x14ac:dyDescent="0.3">
      <c r="B21" s="13"/>
      <c r="C21" s="14"/>
      <c r="D21" s="14"/>
      <c r="E21" s="14"/>
      <c r="F21" s="14"/>
      <c r="G21" s="14"/>
      <c r="H21" s="14"/>
    </row>
    <row r="22" spans="2:8" ht="28.2" thickBot="1" x14ac:dyDescent="0.35">
      <c r="B22" s="13">
        <f>B20+1</f>
        <v>2</v>
      </c>
      <c r="C22" s="14" t="s">
        <v>76</v>
      </c>
      <c r="D22" s="14" t="str">
        <f>HLOOKUP($F$4,Lijsten!$I$10:$L$62,'Checklist Wbtr'!$B22+1,FALSE)</f>
        <v>Raad van Toezicht</v>
      </c>
      <c r="E22" s="14" t="s">
        <v>4</v>
      </c>
      <c r="F22" s="14" t="str">
        <f>HLOOKUP($F$4,Lijsten!$C$10:$E$62,'Checklist Wbtr'!$B22+1,FALSE)</f>
        <v>Verplicht; Vermijden iedere (schijn van) ongewenste belangenverstrengeling</v>
      </c>
      <c r="G22" s="26"/>
      <c r="H22" s="14"/>
    </row>
    <row r="23" spans="2:8" ht="4.05" customHeight="1" x14ac:dyDescent="0.3">
      <c r="B23" s="13"/>
      <c r="C23" s="14"/>
      <c r="D23" s="14"/>
      <c r="E23" s="14"/>
      <c r="F23" s="14"/>
      <c r="G23" s="14"/>
      <c r="H23" s="14"/>
    </row>
    <row r="24" spans="2:8" ht="25.95" customHeight="1" thickBot="1" x14ac:dyDescent="0.35">
      <c r="B24" s="13">
        <f>B22+1</f>
        <v>3</v>
      </c>
      <c r="C24" s="14" t="s">
        <v>70</v>
      </c>
      <c r="D24" s="14" t="str">
        <f>HLOOKUP($F$4,Lijsten!$I$10:$L$62,'Checklist Wbtr'!$B24+1,FALSE)</f>
        <v>Raad van Toezicht</v>
      </c>
      <c r="E24" s="14" t="s">
        <v>4</v>
      </c>
      <c r="F24" s="14" t="str">
        <f>HLOOKUP($F$4,Lijsten!$C$10:$E$62,'Checklist Wbtr'!$B24+1,FALSE)</f>
        <v>Verplicht voor directeur-bestuurder; Aanbevolen ook voor RvT-leden</v>
      </c>
      <c r="G24" s="26"/>
      <c r="H24" s="14"/>
    </row>
    <row r="25" spans="2:8" ht="4.05" customHeight="1" x14ac:dyDescent="0.3">
      <c r="B25" s="13"/>
      <c r="C25" s="14"/>
      <c r="D25" s="14"/>
      <c r="E25" s="14"/>
      <c r="F25" s="14"/>
      <c r="G25" s="14"/>
      <c r="H25" s="14"/>
    </row>
    <row r="26" spans="2:8" ht="28.2" thickBot="1" x14ac:dyDescent="0.35">
      <c r="B26" s="13">
        <f>B24+1</f>
        <v>4</v>
      </c>
      <c r="C26" s="14" t="s">
        <v>74</v>
      </c>
      <c r="D26" s="14" t="str">
        <f>HLOOKUP($F$4,Lijsten!$I$10:$L$62,'Checklist Wbtr'!$B26+1,FALSE)</f>
        <v>Raad van Toezicht</v>
      </c>
      <c r="E26" s="14" t="s">
        <v>4</v>
      </c>
      <c r="F26" s="14" t="str">
        <f>HLOOKUP($F$4,Lijsten!$C$10:$E$62,'Checklist Wbtr'!$B26+1,FALSE)</f>
        <v>Verplicht; RvT-reglement regelt stemrecht RvT</v>
      </c>
      <c r="G26" s="26"/>
      <c r="H26" s="14"/>
    </row>
    <row r="27" spans="2:8" ht="4.05" customHeight="1" x14ac:dyDescent="0.3">
      <c r="B27" s="13"/>
      <c r="C27" s="14"/>
      <c r="D27" s="14"/>
      <c r="E27" s="14"/>
      <c r="F27" s="14"/>
      <c r="G27" s="14"/>
      <c r="H27" s="14"/>
    </row>
    <row r="28" spans="2:8" ht="28.2" thickBot="1" x14ac:dyDescent="0.35">
      <c r="B28" s="13">
        <f>B26+1</f>
        <v>5</v>
      </c>
      <c r="C28" s="14" t="s">
        <v>259</v>
      </c>
      <c r="D28" s="14" t="str">
        <f>HLOOKUP($F$4,Lijsten!$I$10:$L$62,'Checklist Wbtr'!$B28+1,FALSE)</f>
        <v>Raad van Toezicht</v>
      </c>
      <c r="E28" s="14" t="s">
        <v>4</v>
      </c>
      <c r="F28" s="14" t="str">
        <f>HLOOKUP($F$4,Lijsten!$C$10:$E$62,'Checklist Wbtr'!$B28+1,FALSE)</f>
        <v>Verplicht; rol directeur-bestuurder beschreven irt RvT als apart toezichthoudend orgaan</v>
      </c>
      <c r="G28" s="26"/>
      <c r="H28" s="14"/>
    </row>
    <row r="29" spans="2:8" ht="4.05" customHeight="1" x14ac:dyDescent="0.3">
      <c r="B29" s="13"/>
      <c r="C29" s="14"/>
      <c r="D29" s="14"/>
      <c r="E29" s="14"/>
      <c r="F29" s="14"/>
      <c r="G29" s="14"/>
      <c r="H29" s="14"/>
    </row>
    <row r="30" spans="2:8" ht="42" thickBot="1" x14ac:dyDescent="0.35">
      <c r="B30" s="13">
        <f>B28+1</f>
        <v>6</v>
      </c>
      <c r="C30" s="14" t="s">
        <v>266</v>
      </c>
      <c r="D30" s="14" t="str">
        <f>HLOOKUP($F$4,Lijsten!$I$10:$L$62,'Checklist Wbtr'!$B30+1,FALSE)</f>
        <v>Raad van Toezicht</v>
      </c>
      <c r="E30" s="14" t="s">
        <v>88</v>
      </c>
      <c r="F30" s="14" t="str">
        <f>HLOOKUP($F$4,Lijsten!$C$10:$E$62,'Checklist Wbtr'!$B30+1,FALSE)</f>
        <v>Van toepassing als RvT-leden vrijwilliger zijn (beloning ≤ wettelijke drempel)</v>
      </c>
      <c r="G30" s="26"/>
      <c r="H30" s="14"/>
    </row>
    <row r="33" spans="2:8" ht="18" x14ac:dyDescent="0.3">
      <c r="B33" s="10" t="s">
        <v>41</v>
      </c>
    </row>
    <row r="34" spans="2:8" ht="28.8" x14ac:dyDescent="0.3">
      <c r="B34" s="11" t="s">
        <v>0</v>
      </c>
      <c r="C34" s="12" t="s">
        <v>1</v>
      </c>
      <c r="D34" s="12" t="s">
        <v>2</v>
      </c>
      <c r="E34" s="12" t="s">
        <v>17</v>
      </c>
      <c r="F34" s="12" t="s">
        <v>9</v>
      </c>
      <c r="G34" s="12" t="s">
        <v>235</v>
      </c>
      <c r="H34" s="12"/>
    </row>
    <row r="35" spans="2:8" ht="28.2" thickBot="1" x14ac:dyDescent="0.35">
      <c r="B35" s="13">
        <f>B30+1</f>
        <v>7</v>
      </c>
      <c r="C35" s="14" t="s">
        <v>89</v>
      </c>
      <c r="D35" s="14" t="str">
        <f>HLOOKUP($F$4,Lijsten!$I$10:$L$62,'Checklist Wbtr'!$B35+1,FALSE)</f>
        <v>Raad van Toezicht</v>
      </c>
      <c r="E35" s="14" t="s">
        <v>93</v>
      </c>
      <c r="F35" s="14" t="str">
        <f>HLOOKUP($F$4,Lijsten!$C$10:$E$62,'Checklist Wbtr'!$B35+1,FALSE)</f>
        <v>Verplicht; Separate profielschetsen voor directeur-bestuurder en RvT-leden</v>
      </c>
      <c r="G35" s="18"/>
    </row>
    <row r="36" spans="2:8" ht="4.05" customHeight="1" x14ac:dyDescent="0.3">
      <c r="B36" s="13"/>
      <c r="C36" s="14"/>
      <c r="D36" s="14"/>
      <c r="E36" s="14"/>
      <c r="F36" s="14"/>
      <c r="G36" s="14"/>
    </row>
    <row r="37" spans="2:8" ht="28.2" thickBot="1" x14ac:dyDescent="0.35">
      <c r="B37" s="13">
        <f>B35+1</f>
        <v>8</v>
      </c>
      <c r="C37" s="14" t="s">
        <v>244</v>
      </c>
      <c r="D37" s="14" t="str">
        <f>HLOOKUP($F$4,Lijsten!$I$10:$L$62,'Checklist Wbtr'!$B37+1,FALSE)</f>
        <v>Raad van Toezicht</v>
      </c>
      <c r="E37" s="14" t="s">
        <v>18</v>
      </c>
      <c r="F37" s="14" t="str">
        <f>HLOOKUP($F$4,Lijsten!$C$10:$E$62,'Checklist Wbtr'!$B37+1,FALSE)</f>
        <v>Verplicht; procedure voor benoeming directeur-bestuurder beschreven (RvT benoemt)</v>
      </c>
      <c r="G37" s="18"/>
    </row>
    <row r="38" spans="2:8" ht="4.05" customHeight="1" x14ac:dyDescent="0.3">
      <c r="B38" s="13"/>
      <c r="C38" s="14"/>
      <c r="D38" s="14"/>
      <c r="E38" s="14"/>
      <c r="F38" s="14"/>
      <c r="G38" s="14"/>
    </row>
    <row r="39" spans="2:8" ht="28.2" thickBot="1" x14ac:dyDescent="0.35">
      <c r="B39" s="13">
        <f>B37+1</f>
        <v>9</v>
      </c>
      <c r="C39" s="14" t="s">
        <v>83</v>
      </c>
      <c r="D39" s="14" t="str">
        <f>HLOOKUP($F$4,Lijsten!$I$10:$L$62,'Checklist Wbtr'!$B39+1,FALSE)</f>
        <v>Raad van Toezicht</v>
      </c>
      <c r="E39" s="14" t="s">
        <v>4</v>
      </c>
      <c r="F39" s="14" t="str">
        <f>HLOOKUP($F$4,Lijsten!$C$10:$E$62,'Checklist Wbtr'!$B39+1,FALSE)</f>
        <v>Verplicht: inclusief procedure voor ontslag directeur-bestuurder door RvT</v>
      </c>
      <c r="G39" s="18"/>
      <c r="H39" s="14"/>
    </row>
    <row r="40" spans="2:8" ht="4.05" customHeight="1" x14ac:dyDescent="0.3">
      <c r="B40" s="13"/>
      <c r="C40" s="14"/>
      <c r="D40" s="14"/>
      <c r="E40" s="14"/>
      <c r="F40" s="14"/>
      <c r="G40" s="14"/>
      <c r="H40" s="14"/>
    </row>
    <row r="41" spans="2:8" ht="26.55" customHeight="1" thickBot="1" x14ac:dyDescent="0.35">
      <c r="B41" s="13">
        <f>B39+1</f>
        <v>10</v>
      </c>
      <c r="C41" s="14" t="s">
        <v>243</v>
      </c>
      <c r="D41" s="14" t="str">
        <f>HLOOKUP($F$4,Lijsten!$I$10:$L$62,'Checklist Wbtr'!$B41+1,FALSE)</f>
        <v>Raad van Toezicht</v>
      </c>
      <c r="E41" s="14" t="s">
        <v>50</v>
      </c>
      <c r="F41" s="14" t="str">
        <f>HLOOKUP($F$4,Lijsten!$C$10:$E$62,'Checklist Wbtr'!$B41+1,FALSE)</f>
        <v>Verplicht; benoemingsprocedure RvT-leden beschreven</v>
      </c>
      <c r="G41" s="18"/>
    </row>
    <row r="42" spans="2:8" ht="4.05" customHeight="1" x14ac:dyDescent="0.3">
      <c r="B42" s="13"/>
      <c r="C42" s="14"/>
      <c r="D42" s="14"/>
      <c r="E42" s="14"/>
      <c r="F42" s="14"/>
      <c r="G42" s="14"/>
    </row>
    <row r="43" spans="2:8" ht="28.2" thickBot="1" x14ac:dyDescent="0.35">
      <c r="B43" s="13">
        <f>B41+1</f>
        <v>11</v>
      </c>
      <c r="C43" s="14" t="s">
        <v>16</v>
      </c>
      <c r="D43" s="14" t="str">
        <f>HLOOKUP($F$4,Lijsten!$I$10:$L$62,'Checklist Wbtr'!$B43+1,FALSE)</f>
        <v>Raad van Toezicht</v>
      </c>
      <c r="E43" s="14" t="s">
        <v>51</v>
      </c>
      <c r="F43" s="14" t="str">
        <f>HLOOKUP($F$4,Lijsten!$C$10:$E$62,'Checklist Wbtr'!$B43+1,FALSE)</f>
        <v>Sterk aanbevolen; maximale zittingstermijn RvT-leden (bijv. 2 x 4 jaar) vastgelegd</v>
      </c>
      <c r="G43" s="18"/>
    </row>
    <row r="44" spans="2:8" ht="4.05" customHeight="1" x14ac:dyDescent="0.3">
      <c r="B44" s="13"/>
      <c r="C44" s="14"/>
      <c r="D44" s="14"/>
      <c r="E44" s="14"/>
      <c r="F44" s="14"/>
      <c r="G44" s="14"/>
    </row>
    <row r="45" spans="2:8" ht="28.2" thickBot="1" x14ac:dyDescent="0.35">
      <c r="B45" s="13">
        <f>B43+1</f>
        <v>12</v>
      </c>
      <c r="C45" s="14" t="s">
        <v>53</v>
      </c>
      <c r="D45" s="14" t="str">
        <f>HLOOKUP($F$4,Lijsten!$I$10:$L$62,'Checklist Wbtr'!$B45+1,FALSE)</f>
        <v>Raad van Toezicht</v>
      </c>
      <c r="E45" s="14" t="s">
        <v>51</v>
      </c>
      <c r="F45" s="14" t="str">
        <f>HLOOKUP($F$4,Lijsten!$C$10:$E$62,'Checklist Wbtr'!$B45+1,FALSE)</f>
        <v>Aanbevolen; voorkomt dat alle RvT-leden tegelijk aftreden</v>
      </c>
      <c r="G45" s="18"/>
    </row>
    <row r="47" spans="2:8" ht="23.4" x14ac:dyDescent="0.3">
      <c r="B47" s="32" t="s">
        <v>227</v>
      </c>
    </row>
    <row r="48" spans="2:8" ht="18" x14ac:dyDescent="0.3">
      <c r="B48" s="15" t="s">
        <v>226</v>
      </c>
    </row>
    <row r="49" spans="2:8" ht="28.8" x14ac:dyDescent="0.3">
      <c r="B49" s="11" t="s">
        <v>0</v>
      </c>
      <c r="C49" s="12" t="s">
        <v>1</v>
      </c>
      <c r="D49" s="12" t="s">
        <v>2</v>
      </c>
      <c r="E49" s="12" t="s">
        <v>17</v>
      </c>
      <c r="F49" s="12" t="s">
        <v>9</v>
      </c>
      <c r="G49" s="12" t="s">
        <v>235</v>
      </c>
      <c r="H49" s="12"/>
    </row>
    <row r="50" spans="2:8" ht="28.2" thickBot="1" x14ac:dyDescent="0.35">
      <c r="B50" s="13">
        <f>B45+1</f>
        <v>13</v>
      </c>
      <c r="C50" s="14" t="s">
        <v>113</v>
      </c>
      <c r="D50" s="14" t="str">
        <f>HLOOKUP($F$4,Lijsten!$I$10:$L$62,'Checklist Wbtr'!$B50+1,FALSE)</f>
        <v>Raad van Toezicht</v>
      </c>
      <c r="E50" s="14" t="s">
        <v>4</v>
      </c>
      <c r="F50" s="14" t="str">
        <f>HLOOKUP($F$4,Lijsten!$C$10:$E$62,'Checklist Wbtr'!$B50+1,FALSE)</f>
        <v>Verplicht; bij tegenstrijdig belang RvT-lid besluiten de overige leden</v>
      </c>
      <c r="G50" s="18" t="s">
        <v>11</v>
      </c>
    </row>
    <row r="51" spans="2:8" ht="4.05" customHeight="1" x14ac:dyDescent="0.3">
      <c r="B51" s="13"/>
      <c r="C51" s="14"/>
      <c r="D51" s="14"/>
      <c r="E51" s="14"/>
      <c r="F51" s="14"/>
    </row>
    <row r="52" spans="2:8" ht="28.2" thickBot="1" x14ac:dyDescent="0.35">
      <c r="B52" s="13">
        <f>B50+1</f>
        <v>14</v>
      </c>
      <c r="C52" s="14" t="s">
        <v>114</v>
      </c>
      <c r="D52" s="14" t="str">
        <f>HLOOKUP($F$4,Lijsten!$I$10:$L$62,'Checklist Wbtr'!$B52+1,FALSE)</f>
        <v>Raad van Toezicht</v>
      </c>
      <c r="E52" s="14" t="s">
        <v>19</v>
      </c>
      <c r="F52" s="14" t="str">
        <f>HLOOKUP($F$4,Lijsten!$C$10:$E$62,'Checklist Wbtr'!$B52+1,FALSE)</f>
        <v>Verplicht; zichtbaar in notulen van de RvT-vergadering</v>
      </c>
      <c r="G52" s="18"/>
    </row>
    <row r="55" spans="2:8" ht="18" x14ac:dyDescent="0.35">
      <c r="B55" s="16" t="s">
        <v>228</v>
      </c>
    </row>
    <row r="56" spans="2:8" ht="28.8" x14ac:dyDescent="0.3">
      <c r="B56" s="11" t="s">
        <v>0</v>
      </c>
      <c r="C56" s="12" t="s">
        <v>1</v>
      </c>
      <c r="D56" s="12" t="s">
        <v>2</v>
      </c>
      <c r="E56" s="12" t="s">
        <v>17</v>
      </c>
      <c r="F56" s="12" t="s">
        <v>9</v>
      </c>
      <c r="G56" s="12" t="s">
        <v>235</v>
      </c>
      <c r="H56" s="12"/>
    </row>
    <row r="57" spans="2:8" ht="28.2" thickBot="1" x14ac:dyDescent="0.35">
      <c r="B57" s="13">
        <f>B52+1</f>
        <v>15</v>
      </c>
      <c r="C57" s="14" t="s">
        <v>173</v>
      </c>
      <c r="D57" s="14" t="str">
        <f>HLOOKUP($F$4,Lijsten!$I$10:$L$62,'Checklist Wbtr'!$B57+1,FALSE)</f>
        <v>Raad van Toezicht</v>
      </c>
      <c r="E57" s="14" t="s">
        <v>178</v>
      </c>
      <c r="F57" s="14" t="str">
        <f>HLOOKUP($F$4,Lijsten!$C$10:$E$62,'Checklist Wbtr'!$B57+1,FALSE)</f>
        <v>Verplicht; regelt taakverdeling en bevoegdheden directeur-bestuurder</v>
      </c>
      <c r="G57" s="26" t="s">
        <v>11</v>
      </c>
      <c r="H57" s="12"/>
    </row>
    <row r="58" spans="2:8" ht="4.05" customHeight="1" x14ac:dyDescent="0.3">
      <c r="B58" s="11"/>
      <c r="C58" s="12"/>
      <c r="D58" s="12"/>
      <c r="E58" s="14"/>
      <c r="F58" s="12"/>
      <c r="G58" s="14"/>
      <c r="H58" s="12"/>
    </row>
    <row r="59" spans="2:8" ht="26.55" customHeight="1" thickBot="1" x14ac:dyDescent="0.35">
      <c r="B59" s="13">
        <f>B57+1</f>
        <v>16</v>
      </c>
      <c r="C59" s="14" t="s">
        <v>174</v>
      </c>
      <c r="D59" s="14" t="str">
        <f>HLOOKUP($F$4,Lijsten!$I$10:$L$62,'Checklist Wbtr'!$B59+1,FALSE)</f>
        <v>Raad van Toezicht</v>
      </c>
      <c r="E59" s="14" t="s">
        <v>15</v>
      </c>
      <c r="F59" s="14" t="str">
        <f>HLOOKUP($F$4,Lijsten!$C$10:$E$62,'Checklist Wbtr'!$B59+1,FALSE)</f>
        <v>Sterk aanbevolen: taakverdeling, vergaderfrequentie, goedkeuringen, exit-procedure</v>
      </c>
      <c r="G59" s="26"/>
      <c r="H59" s="12"/>
    </row>
    <row r="60" spans="2:8" ht="4.05" customHeight="1" x14ac:dyDescent="0.3">
      <c r="B60" s="11"/>
      <c r="C60" s="12"/>
      <c r="D60" s="12"/>
      <c r="E60" s="12"/>
      <c r="F60" s="12"/>
      <c r="G60" s="14"/>
      <c r="H60" s="12"/>
    </row>
    <row r="61" spans="2:8" ht="28.2" thickBot="1" x14ac:dyDescent="0.35">
      <c r="B61" s="13">
        <f>B59+1</f>
        <v>17</v>
      </c>
      <c r="C61" s="14" t="s">
        <v>20</v>
      </c>
      <c r="D61" s="14" t="str">
        <f>HLOOKUP($F$4,Lijsten!$I$10:$L$62,'Checklist Wbtr'!$B61+1,FALSE)</f>
        <v>Raad van Toezicht</v>
      </c>
      <c r="E61" s="14" t="s">
        <v>21</v>
      </c>
      <c r="F61" s="14" t="str">
        <f>HLOOKUP($F$4,Lijsten!$C$10:$E$62,'Checklist Wbtr'!$B61+1,FALSE)</f>
        <v>Sterk aanbevolen in het kader van good governance in de Wbtr</v>
      </c>
      <c r="G61" s="26"/>
    </row>
    <row r="62" spans="2:8" ht="4.05" customHeight="1" x14ac:dyDescent="0.3">
      <c r="B62" s="13"/>
      <c r="C62" s="14"/>
      <c r="D62" s="14"/>
      <c r="E62" s="14"/>
      <c r="F62" s="14"/>
    </row>
    <row r="63" spans="2:8" ht="28.2" thickBot="1" x14ac:dyDescent="0.35">
      <c r="B63" s="13">
        <f>B61+1</f>
        <v>18</v>
      </c>
      <c r="C63" s="14" t="s">
        <v>22</v>
      </c>
      <c r="D63" s="14" t="str">
        <f>HLOOKUP($F$4,Lijsten!$I$10:$L$62,'Checklist Wbtr'!$B63+1,FALSE)</f>
        <v>Directeur-Bestuurder</v>
      </c>
      <c r="E63" s="14" t="s">
        <v>23</v>
      </c>
      <c r="F63" s="14" t="str">
        <f>HLOOKUP($F$4,Lijsten!$C$10:$E$62,'Checklist Wbtr'!$B63+1,FALSE)</f>
        <v>Bestuur verantwoordelijk voor initiatief en voorstellen; RvT ziet toe op de tijdige en correcte  aanpassingen.</v>
      </c>
      <c r="G63" s="18"/>
    </row>
    <row r="64" spans="2:8" ht="4.05" customHeight="1" x14ac:dyDescent="0.3">
      <c r="B64" s="13"/>
      <c r="C64" s="14"/>
      <c r="D64" s="14"/>
      <c r="E64" s="14"/>
      <c r="F64" s="14"/>
    </row>
    <row r="65" spans="2:8" ht="28.2" thickBot="1" x14ac:dyDescent="0.35">
      <c r="B65" s="13">
        <f>B63+1</f>
        <v>19</v>
      </c>
      <c r="C65" s="14" t="s">
        <v>180</v>
      </c>
      <c r="D65" s="14" t="str">
        <f>HLOOKUP($F$4,Lijsten!$I$10:$L$62,'Checklist Wbtr'!$B65+1,FALSE)</f>
        <v>Raad van Toezicht</v>
      </c>
      <c r="E65" s="14" t="s">
        <v>231</v>
      </c>
      <c r="F65" s="14" t="str">
        <f>HLOOKUP($F$4,Lijsten!$C$10:$E$62,'Checklist Wbtr'!$B65+1,FALSE)</f>
        <v>Verplicht; Mogelijkheid van vergoedingen RvT-leden is vastgelegd in de statuten.</v>
      </c>
      <c r="G65" s="18"/>
    </row>
    <row r="68" spans="2:8" ht="23.4" x14ac:dyDescent="0.3">
      <c r="B68" s="32" t="s">
        <v>24</v>
      </c>
    </row>
    <row r="69" spans="2:8" ht="18" x14ac:dyDescent="0.3">
      <c r="B69" s="15" t="s">
        <v>108</v>
      </c>
    </row>
    <row r="70" spans="2:8" ht="28.8" x14ac:dyDescent="0.3">
      <c r="B70" s="11" t="s">
        <v>0</v>
      </c>
      <c r="C70" s="12" t="s">
        <v>1</v>
      </c>
      <c r="D70" s="12" t="s">
        <v>2</v>
      </c>
      <c r="E70" s="12" t="s">
        <v>17</v>
      </c>
      <c r="F70" s="12" t="s">
        <v>9</v>
      </c>
      <c r="G70" s="12" t="s">
        <v>235</v>
      </c>
      <c r="H70" s="12"/>
    </row>
    <row r="71" spans="2:8" ht="28.2" thickBot="1" x14ac:dyDescent="0.35">
      <c r="B71" s="13">
        <f>B65+1</f>
        <v>20</v>
      </c>
      <c r="C71" s="14" t="s">
        <v>94</v>
      </c>
      <c r="D71" s="14" t="str">
        <f>HLOOKUP($F$4,Lijsten!$I$10:$L$62,'Checklist Wbtr'!$B71+1,FALSE)</f>
        <v>Raad van Toezicht</v>
      </c>
      <c r="E71" s="14" t="s">
        <v>95</v>
      </c>
      <c r="F71" s="14" t="str">
        <f>HLOOKUP($F$4,Lijsten!$C$10:$E$62,'Checklist Wbtr'!$B71+1,FALSE)</f>
        <v xml:space="preserve">Aanbevolen; Directeur-bestuurder voert uit; RvT houdt toezicht </v>
      </c>
      <c r="G71" s="26" t="s">
        <v>11</v>
      </c>
    </row>
    <row r="72" spans="2:8" ht="4.05" customHeight="1" x14ac:dyDescent="0.3">
      <c r="B72" s="13"/>
      <c r="C72" s="14"/>
      <c r="D72" s="14"/>
      <c r="E72" s="14"/>
      <c r="F72" s="14"/>
      <c r="G72" s="14"/>
    </row>
    <row r="73" spans="2:8" ht="28.2" thickBot="1" x14ac:dyDescent="0.35">
      <c r="B73" s="13">
        <f>B71+1</f>
        <v>21</v>
      </c>
      <c r="C73" s="14" t="s">
        <v>99</v>
      </c>
      <c r="D73" s="14" t="str">
        <f>HLOOKUP($F$4,Lijsten!$I$10:$L$62,'Checklist Wbtr'!$B73+1,FALSE)</f>
        <v>Raad van Toezicht</v>
      </c>
      <c r="E73" s="14" t="s">
        <v>103</v>
      </c>
      <c r="F73" s="14" t="str">
        <f>HLOOKUP($F$4,Lijsten!$C$10:$E$62,'Checklist Wbtr'!$B73+1,FALSE)</f>
        <v>Aanbevolen; RvT keurt goed conform statuten en RvT-reglement</v>
      </c>
      <c r="G73" s="26"/>
    </row>
    <row r="74" spans="2:8" ht="4.05" customHeight="1" x14ac:dyDescent="0.3">
      <c r="B74" s="13"/>
      <c r="C74" s="14"/>
      <c r="D74" s="14"/>
      <c r="E74" s="14"/>
      <c r="F74" s="14"/>
      <c r="G74" s="14"/>
    </row>
    <row r="75" spans="2:8" ht="28.2" thickBot="1" x14ac:dyDescent="0.35">
      <c r="B75" s="13">
        <f>B73+1</f>
        <v>22</v>
      </c>
      <c r="C75" s="14" t="s">
        <v>102</v>
      </c>
      <c r="D75" s="14" t="str">
        <f>HLOOKUP($F$4,Lijsten!$I$10:$L$62,'Checklist Wbtr'!$B75+1,FALSE)</f>
        <v>Raad van Toezicht</v>
      </c>
      <c r="E75" s="14" t="s">
        <v>103</v>
      </c>
      <c r="F75" s="14" t="str">
        <f>HLOOKUP($F$4,Lijsten!$C$10:$E$62,'Checklist Wbtr'!$B75+1,FALSE)</f>
        <v>Formele rapportagestructuur directeur-bestuurder aan RvT (frequentie, inhoud, format)</v>
      </c>
      <c r="G75" s="26"/>
    </row>
    <row r="76" spans="2:8" ht="4.05" customHeight="1" x14ac:dyDescent="0.3">
      <c r="B76" s="13"/>
      <c r="C76" s="14"/>
      <c r="D76" s="14"/>
      <c r="E76" s="14"/>
      <c r="F76" s="14"/>
    </row>
    <row r="77" spans="2:8" ht="26.55" customHeight="1" thickBot="1" x14ac:dyDescent="0.35">
      <c r="B77" s="13">
        <f>B75+1</f>
        <v>23</v>
      </c>
      <c r="C77" s="14" t="s">
        <v>109</v>
      </c>
      <c r="D77" s="14" t="str">
        <f>HLOOKUP($F$4,Lijsten!$I$10:$L$62,'Checklist Wbtr'!$B77+1,FALSE)</f>
        <v>Raad van Toezicht</v>
      </c>
      <c r="E77" s="14" t="s">
        <v>110</v>
      </c>
      <c r="F77" s="14" t="str">
        <f>HLOOKUP($F$4,Lijsten!$C$10:$E$62,'Checklist Wbtr'!$B77+1,FALSE)</f>
        <v>Aanbevolen; In statuten of reglement voor de RvT</v>
      </c>
      <c r="G77" s="18"/>
    </row>
    <row r="78" spans="2:8" x14ac:dyDescent="0.3">
      <c r="B78" s="13"/>
      <c r="C78" s="14"/>
      <c r="D78" s="14"/>
      <c r="E78" s="14"/>
      <c r="F78" s="14"/>
    </row>
    <row r="80" spans="2:8" ht="18" x14ac:dyDescent="0.35">
      <c r="B80" s="16" t="s">
        <v>42</v>
      </c>
    </row>
    <row r="81" spans="2:8" ht="28.8" x14ac:dyDescent="0.3">
      <c r="B81" s="11" t="s">
        <v>0</v>
      </c>
      <c r="C81" s="12" t="s">
        <v>1</v>
      </c>
      <c r="D81" s="12" t="s">
        <v>2</v>
      </c>
      <c r="E81" s="12" t="s">
        <v>17</v>
      </c>
      <c r="F81" s="12" t="s">
        <v>9</v>
      </c>
      <c r="G81" s="12" t="s">
        <v>235</v>
      </c>
      <c r="H81" s="12"/>
    </row>
    <row r="82" spans="2:8" ht="28.2" thickBot="1" x14ac:dyDescent="0.35">
      <c r="B82" s="13">
        <f>B77+1</f>
        <v>24</v>
      </c>
      <c r="C82" s="14" t="s">
        <v>43</v>
      </c>
      <c r="D82" s="14" t="str">
        <f>HLOOKUP($F$4,Lijsten!$I$10:$L$62,'Checklist Wbtr'!$B82+1,FALSE)</f>
        <v>Raad van Toezicht</v>
      </c>
      <c r="E82" s="14" t="s">
        <v>52</v>
      </c>
      <c r="F82" s="14" t="str">
        <f>HLOOKUP($F$4,Lijsten!$C$10:$E$62,'Checklist Wbtr'!$B82+1,FALSE)</f>
        <v>Sterk aanbevolen; RvT legt vast vanuit welke visie en kaders zij toezicht houdt</v>
      </c>
      <c r="G82" s="18"/>
    </row>
    <row r="83" spans="2:8" ht="4.05" customHeight="1" x14ac:dyDescent="0.3">
      <c r="B83" s="11"/>
      <c r="C83" s="12"/>
      <c r="D83" s="12"/>
      <c r="E83" s="12"/>
      <c r="F83" s="12"/>
      <c r="G83" s="12"/>
      <c r="H83" s="12"/>
    </row>
    <row r="84" spans="2:8" ht="28.2" thickBot="1" x14ac:dyDescent="0.35">
      <c r="B84" s="13">
        <f>B82+1</f>
        <v>25</v>
      </c>
      <c r="C84" s="14" t="s">
        <v>26</v>
      </c>
      <c r="D84" s="14" t="str">
        <f>HLOOKUP($F$4,Lijsten!$I$10:$L$62,'Checklist Wbtr'!$B84+1,FALSE)</f>
        <v>Raad van Toezicht</v>
      </c>
      <c r="E84" s="14" t="s">
        <v>52</v>
      </c>
      <c r="F84" s="14" t="str">
        <f>HLOOKUP($F$4,Lijsten!$C$10:$E$62,'Checklist Wbtr'!$B84+1,FALSE)</f>
        <v>Sterk aanbevolen: jaarplanning RvT-vergaderingen met vaste agendapunten</v>
      </c>
      <c r="G84" s="18"/>
    </row>
    <row r="85" spans="2:8" ht="4.05" customHeight="1" x14ac:dyDescent="0.3">
      <c r="B85" s="13"/>
      <c r="C85" s="14"/>
      <c r="D85" s="14"/>
      <c r="E85" s="14"/>
      <c r="F85" s="14"/>
    </row>
    <row r="86" spans="2:8" ht="28.2" thickBot="1" x14ac:dyDescent="0.35">
      <c r="B86" s="13">
        <f>B84+1</f>
        <v>26</v>
      </c>
      <c r="C86" s="14" t="s">
        <v>29</v>
      </c>
      <c r="D86" s="14" t="str">
        <f>HLOOKUP($F$4,Lijsten!$I$10:$L$62,'Checklist Wbtr'!$B86+1,FALSE)</f>
        <v>Raad van Toezicht</v>
      </c>
      <c r="E86" s="14" t="s">
        <v>27</v>
      </c>
      <c r="F86" s="14" t="str">
        <f>HLOOKUP($F$4,Lijsten!$C$10:$E$62,'Checklist Wbtr'!$B86+1,FALSE)</f>
        <v>Sterk aanbevolen: gezamenlijke reflectie RvT-leden op eigen functioneren</v>
      </c>
      <c r="G86" s="18"/>
    </row>
    <row r="87" spans="2:8" x14ac:dyDescent="0.3">
      <c r="B87" s="17"/>
      <c r="C87" s="17"/>
      <c r="D87" s="14"/>
      <c r="E87" s="17"/>
    </row>
    <row r="88" spans="2:8" ht="23.4" x14ac:dyDescent="0.45">
      <c r="B88" s="33" t="s">
        <v>44</v>
      </c>
    </row>
    <row r="89" spans="2:8" ht="18" x14ac:dyDescent="0.35">
      <c r="B89" s="16" t="s">
        <v>117</v>
      </c>
    </row>
    <row r="90" spans="2:8" ht="28.8" x14ac:dyDescent="0.3">
      <c r="B90" s="11" t="s">
        <v>0</v>
      </c>
      <c r="C90" s="12" t="s">
        <v>1</v>
      </c>
      <c r="D90" s="12" t="s">
        <v>2</v>
      </c>
      <c r="E90" s="12" t="s">
        <v>17</v>
      </c>
      <c r="F90" s="12" t="s">
        <v>9</v>
      </c>
      <c r="G90" s="12" t="s">
        <v>235</v>
      </c>
      <c r="H90" s="12"/>
    </row>
    <row r="91" spans="2:8" ht="28.2" thickBot="1" x14ac:dyDescent="0.35">
      <c r="B91" s="13">
        <f>B86+1</f>
        <v>27</v>
      </c>
      <c r="C91" s="14" t="s">
        <v>54</v>
      </c>
      <c r="D91" s="14" t="str">
        <f>HLOOKUP($F$4,Lijsten!$I$10:$L$62,'Checklist Wbtr'!$B91+1,FALSE)</f>
        <v>Auditcommissie &amp; RvT</v>
      </c>
      <c r="E91" s="14" t="s">
        <v>25</v>
      </c>
      <c r="F91" s="14" t="str">
        <f>HLOOKUP($F$4,Lijsten!$C$10:$E$62,'Checklist Wbtr'!$B91+1,FALSE)</f>
        <v>Directeur-bestuurder stelt op; RvT keurt goed</v>
      </c>
      <c r="G91" s="26" t="s">
        <v>11</v>
      </c>
    </row>
    <row r="92" spans="2:8" ht="4.05" customHeight="1" x14ac:dyDescent="0.3">
      <c r="B92" s="13"/>
      <c r="C92" s="14"/>
      <c r="D92" s="14"/>
      <c r="E92" s="14"/>
      <c r="F92" s="14"/>
      <c r="G92" s="14"/>
    </row>
    <row r="93" spans="2:8" ht="26.55" customHeight="1" thickBot="1" x14ac:dyDescent="0.35">
      <c r="B93" s="13">
        <f>B91+1</f>
        <v>28</v>
      </c>
      <c r="C93" s="14" t="s">
        <v>28</v>
      </c>
      <c r="D93" s="14" t="str">
        <f>HLOOKUP($F$4,Lijsten!$I$10:$L$62,'Checklist Wbtr'!$B93+1,FALSE)</f>
        <v>Raad van Toezicht</v>
      </c>
      <c r="E93" s="14" t="s">
        <v>19</v>
      </c>
      <c r="F93" s="14" t="str">
        <f>HLOOKUP($F$4,Lijsten!$C$10:$E$62,'Checklist Wbtr'!$B93+1,FALSE)</f>
        <v>Verplicht</v>
      </c>
      <c r="G93" s="26"/>
    </row>
    <row r="94" spans="2:8" ht="4.05" customHeight="1" x14ac:dyDescent="0.3">
      <c r="B94" s="13"/>
      <c r="C94" s="14"/>
      <c r="D94" s="14"/>
      <c r="E94" s="14"/>
      <c r="F94" s="14"/>
      <c r="G94" s="14"/>
    </row>
    <row r="95" spans="2:8" ht="28.2" thickBot="1" x14ac:dyDescent="0.35">
      <c r="B95" s="13">
        <f>B93+1</f>
        <v>29</v>
      </c>
      <c r="C95" s="14" t="s">
        <v>155</v>
      </c>
      <c r="D95" s="14" t="str">
        <f>HLOOKUP($F$4,Lijsten!$I$10:$L$62,'Checklist Wbtr'!$B95+1,FALSE)</f>
        <v>Auditcommissie &amp; RvT</v>
      </c>
      <c r="E95" s="14" t="s">
        <v>19</v>
      </c>
      <c r="F95" s="14" t="str">
        <f>HLOOKUP($F$4,Lijsten!$C$10:$E$62,'Checklist Wbtr'!$B95+1,FALSE)</f>
        <v>Directeur-bestuurder stelt op; RvT keurt goed</v>
      </c>
      <c r="G95" s="26"/>
    </row>
    <row r="96" spans="2:8" ht="4.05" customHeight="1" x14ac:dyDescent="0.3">
      <c r="B96" s="13"/>
      <c r="C96" s="14"/>
      <c r="D96" s="14"/>
      <c r="E96" s="14"/>
      <c r="F96" s="14"/>
    </row>
    <row r="97" spans="2:8" ht="28.2" thickBot="1" x14ac:dyDescent="0.35">
      <c r="B97" s="13">
        <f>B95+1</f>
        <v>30</v>
      </c>
      <c r="C97" s="14" t="s">
        <v>161</v>
      </c>
      <c r="D97" s="14" t="str">
        <f>HLOOKUP($F$4,Lijsten!$I$10:$L$62,'Checklist Wbtr'!$B97+1,FALSE)</f>
        <v>Auditcommissie &amp; RvT</v>
      </c>
      <c r="E97" s="14" t="s">
        <v>164</v>
      </c>
      <c r="F97" s="14" t="str">
        <f>HLOOKUP($F$4,Lijsten!$C$10:$E$62,'Checklist Wbtr'!$B97+1,FALSE)</f>
        <v>Aanbevolen: mandatenreglement met bevoegdheden directeur-bestuurder</v>
      </c>
      <c r="G97" s="18"/>
    </row>
    <row r="98" spans="2:8" ht="4.05" customHeight="1" x14ac:dyDescent="0.3">
      <c r="B98" s="13"/>
      <c r="C98" s="14"/>
      <c r="D98" s="14"/>
      <c r="E98" s="14"/>
      <c r="F98" s="14"/>
    </row>
    <row r="99" spans="2:8" ht="28.2" thickBot="1" x14ac:dyDescent="0.35">
      <c r="B99" s="13">
        <f>B97+1</f>
        <v>31</v>
      </c>
      <c r="C99" s="14" t="s">
        <v>165</v>
      </c>
      <c r="D99" s="14" t="str">
        <f>HLOOKUP($F$4,Lijsten!$I$10:$L$62,'Checklist Wbtr'!$B99+1,FALSE)</f>
        <v>Auditcommissie &amp; RvT</v>
      </c>
      <c r="E99" s="14" t="s">
        <v>170</v>
      </c>
      <c r="F99" s="14" t="str">
        <f>HLOOKUP($F$4,Lijsten!$C$10:$E$62,'Checklist Wbtr'!$B99+1,FALSE)</f>
        <v>Aanbevolen; Bestuursbesluit directeur-bestuurder + goedkeuring RvT</v>
      </c>
      <c r="G99" s="18"/>
    </row>
    <row r="100" spans="2:8" ht="4.05" customHeight="1" x14ac:dyDescent="0.3">
      <c r="B100" s="13"/>
      <c r="C100" s="14"/>
      <c r="D100" s="14"/>
      <c r="E100" s="14"/>
      <c r="F100" s="14"/>
    </row>
    <row r="101" spans="2:8" ht="26.55" customHeight="1" thickBot="1" x14ac:dyDescent="0.35">
      <c r="B101" s="13">
        <f>B99+1</f>
        <v>32</v>
      </c>
      <c r="C101" s="14" t="s">
        <v>169</v>
      </c>
      <c r="D101" s="14" t="str">
        <f>HLOOKUP($F$4,Lijsten!$I$10:$L$62,'Checklist Wbtr'!$B101+1,FALSE)</f>
        <v>Directeur-bestuurder</v>
      </c>
      <c r="E101" s="14" t="s">
        <v>171</v>
      </c>
      <c r="F101" s="14" t="str">
        <f>HLOOKUP($F$4,Lijsten!$C$10:$E$62,'Checklist Wbtr'!$B101+1,FALSE)</f>
        <v>Verplicht; publicatieplicht nageleefd</v>
      </c>
      <c r="G101" s="18"/>
    </row>
    <row r="102" spans="2:8" ht="4.05" customHeight="1" x14ac:dyDescent="0.3">
      <c r="B102" s="13"/>
      <c r="C102" s="14"/>
      <c r="D102" s="14"/>
      <c r="E102" s="14"/>
      <c r="F102" s="14"/>
    </row>
    <row r="103" spans="2:8" ht="28.2" thickBot="1" x14ac:dyDescent="0.35">
      <c r="B103" s="13">
        <f>B101+1</f>
        <v>33</v>
      </c>
      <c r="C103" s="14" t="s">
        <v>31</v>
      </c>
      <c r="D103" s="14" t="str">
        <f>HLOOKUP($F$4,Lijsten!$I$10:$L$62,'Checklist Wbtr'!$B103+1,FALSE)</f>
        <v>Directeur-bestuurder</v>
      </c>
      <c r="E103" s="14" t="s">
        <v>32</v>
      </c>
      <c r="F103" s="14" t="str">
        <f>HLOOKUP($F$4,Lijsten!$C$10:$E$62,'Checklist Wbtr'!$B103+1,FALSE)</f>
        <v>Verplicht; aanmaken, accorderen en uitvoeren van betalingen zijn bij verschillende personen belegd.</v>
      </c>
      <c r="G103" s="18"/>
    </row>
    <row r="104" spans="2:8" x14ac:dyDescent="0.3">
      <c r="B104" s="13"/>
      <c r="C104" s="14"/>
      <c r="D104" s="14"/>
      <c r="E104" s="14"/>
      <c r="F104" s="14"/>
    </row>
    <row r="105" spans="2:8" ht="18" x14ac:dyDescent="0.35">
      <c r="B105" s="16" t="s">
        <v>133</v>
      </c>
    </row>
    <row r="106" spans="2:8" ht="28.8" x14ac:dyDescent="0.3">
      <c r="B106" s="11" t="s">
        <v>0</v>
      </c>
      <c r="C106" s="12" t="s">
        <v>1</v>
      </c>
      <c r="D106" s="12" t="s">
        <v>2</v>
      </c>
      <c r="E106" s="12" t="s">
        <v>17</v>
      </c>
      <c r="F106" s="12" t="s">
        <v>9</v>
      </c>
      <c r="G106" s="12" t="s">
        <v>235</v>
      </c>
      <c r="H106" s="12"/>
    </row>
    <row r="107" spans="2:8" ht="28.2" thickBot="1" x14ac:dyDescent="0.35">
      <c r="B107" s="13">
        <f>B103+1</f>
        <v>34</v>
      </c>
      <c r="C107" s="14" t="s">
        <v>118</v>
      </c>
      <c r="D107" s="14" t="str">
        <f>HLOOKUP($F$4,Lijsten!$I$10:$L$62,'Checklist Wbtr'!$B107+1,FALSE)</f>
        <v>Raad van Toezicht</v>
      </c>
      <c r="E107" s="14" t="s">
        <v>142</v>
      </c>
      <c r="F107" s="14" t="str">
        <f>HLOOKUP($F$4,Lijsten!$C$10:$E$62,'Checklist Wbtr'!$B107+1,FALSE)</f>
        <v>Verplicht; Directeur-bestuurder ernstig verwijt-norm; RvT-leden: toezichtsaansprakelijkheid</v>
      </c>
      <c r="G107" s="18"/>
    </row>
    <row r="108" spans="2:8" ht="4.05" customHeight="1" x14ac:dyDescent="0.3">
      <c r="B108" s="13"/>
      <c r="C108" s="14"/>
      <c r="D108" s="14"/>
      <c r="E108" s="14"/>
      <c r="F108" s="14"/>
    </row>
    <row r="109" spans="2:8" ht="28.2" thickBot="1" x14ac:dyDescent="0.35">
      <c r="B109" s="13">
        <f>B107+1</f>
        <v>35</v>
      </c>
      <c r="C109" s="14" t="s">
        <v>119</v>
      </c>
      <c r="D109" s="14" t="str">
        <f>HLOOKUP($F$4,Lijsten!$I$10:$L$62,'Checklist Wbtr'!$B109+1,FALSE)</f>
        <v>Auditcommissie</v>
      </c>
      <c r="E109" s="14" t="s">
        <v>123</v>
      </c>
      <c r="F109" s="14" t="str">
        <f>HLOOKUP($F$4,Lijsten!$C$10:$E$62,'Checklist Wbtr'!$B109+1,FALSE)</f>
        <v>Aanbevolen; Beloning ≤ wettelijke drempel aantoonbaar voor RvT-leden</v>
      </c>
      <c r="G109" s="18"/>
    </row>
    <row r="110" spans="2:8" ht="4.05" customHeight="1" x14ac:dyDescent="0.3">
      <c r="B110" s="13"/>
      <c r="C110" s="14"/>
      <c r="D110" s="14"/>
      <c r="E110" s="14"/>
      <c r="F110" s="14"/>
    </row>
    <row r="111" spans="2:8" ht="28.2" thickBot="1" x14ac:dyDescent="0.35">
      <c r="B111" s="13">
        <f>B109+1</f>
        <v>36</v>
      </c>
      <c r="C111" s="14" t="s">
        <v>120</v>
      </c>
      <c r="D111" s="14" t="str">
        <f>HLOOKUP($F$4,Lijsten!$I$10:$L$62,'Checklist Wbtr'!$B111+1,FALSE)</f>
        <v>Auditcommissie</v>
      </c>
      <c r="E111" s="14" t="s">
        <v>140</v>
      </c>
      <c r="F111" s="14" t="str">
        <f>HLOOKUP($F$4,Lijsten!$C$10:$E$62,'Checklist Wbtr'!$B111+1,FALSE)</f>
        <v>Sterk aanbevolen; schriftelijk besluit bij niet afsluiten</v>
      </c>
      <c r="G111" s="18"/>
    </row>
    <row r="112" spans="2:8" ht="4.05" customHeight="1" x14ac:dyDescent="0.3">
      <c r="B112" s="13"/>
      <c r="C112" s="14"/>
      <c r="D112" s="14"/>
      <c r="E112" s="14"/>
      <c r="F112" s="14"/>
    </row>
    <row r="113" spans="2:8" ht="28.2" thickBot="1" x14ac:dyDescent="0.35">
      <c r="B113" s="13">
        <f>B111+1</f>
        <v>37</v>
      </c>
      <c r="C113" s="14" t="s">
        <v>121</v>
      </c>
      <c r="D113" s="14" t="str">
        <f>HLOOKUP($F$4,Lijsten!$I$10:$L$62,'Checklist Wbtr'!$B113+1,FALSE)</f>
        <v>Directeur-bestuurder</v>
      </c>
      <c r="E113" s="14" t="s">
        <v>141</v>
      </c>
      <c r="F113" s="14" t="str">
        <f>HLOOKUP($F$4,Lijsten!$C$10:$E$62,'Checklist Wbtr'!$B113+1,FALSE)</f>
        <v>Deugdelijke administratie; Directeur-bestuurder is primair verantwoordelijk</v>
      </c>
      <c r="G113" s="18"/>
    </row>
    <row r="114" spans="2:8" ht="4.05" customHeight="1" x14ac:dyDescent="0.3">
      <c r="B114" s="13"/>
      <c r="C114" s="14"/>
      <c r="D114" s="14"/>
      <c r="E114" s="14"/>
      <c r="F114" s="14"/>
    </row>
    <row r="115" spans="2:8" ht="28.2" thickBot="1" x14ac:dyDescent="0.35">
      <c r="B115" s="13">
        <f>B113+1</f>
        <v>38</v>
      </c>
      <c r="C115" s="14" t="s">
        <v>45</v>
      </c>
      <c r="D115" s="14" t="str">
        <f>HLOOKUP($F$4,Lijsten!$I$10:$L$62,'Checklist Wbtr'!$B115+1,FALSE)</f>
        <v>Directeur-bestuurder</v>
      </c>
      <c r="E115" s="14" t="s">
        <v>30</v>
      </c>
      <c r="F115" s="14" t="str">
        <f>HLOOKUP($F$4,Lijsten!$C$10:$E$62,'Checklist Wbtr'!$B115+1,FALSE)</f>
        <v>Directeur-bestuurder voert risicoanalyse uit; RvT beoordeelt de procedureen bespreekt jaarlijks</v>
      </c>
      <c r="G115" s="18"/>
    </row>
    <row r="116" spans="2:8" ht="4.05" customHeight="1" x14ac:dyDescent="0.3">
      <c r="B116" s="13"/>
      <c r="C116" s="14"/>
      <c r="D116" s="14"/>
      <c r="E116" s="14"/>
      <c r="F116" s="14"/>
    </row>
    <row r="117" spans="2:8" ht="28.2" thickBot="1" x14ac:dyDescent="0.35">
      <c r="B117" s="13">
        <f>B115+1</f>
        <v>39</v>
      </c>
      <c r="C117" s="14" t="s">
        <v>55</v>
      </c>
      <c r="D117" s="14" t="str">
        <f>HLOOKUP($F$4,Lijsten!$I$10:$L$62,'Checklist Wbtr'!$B117+1,FALSE)</f>
        <v>Directeur-bestuurder</v>
      </c>
      <c r="E117" s="14" t="s">
        <v>56</v>
      </c>
      <c r="F117" s="14" t="str">
        <f>HLOOKUP($F$4,Lijsten!$C$10:$E$62,'Checklist Wbtr'!$B117+1,FALSE)</f>
        <v>Verplicht; Directeur-bestuurder legt maatregelen vast; RvT toetst of opzet afdoende is</v>
      </c>
      <c r="G117" s="18"/>
    </row>
    <row r="118" spans="2:8" x14ac:dyDescent="0.3">
      <c r="C118" s="14"/>
    </row>
    <row r="119" spans="2:8" ht="18" x14ac:dyDescent="0.35">
      <c r="B119" s="16" t="s">
        <v>134</v>
      </c>
    </row>
    <row r="120" spans="2:8" ht="28.8" x14ac:dyDescent="0.3">
      <c r="B120" s="11" t="s">
        <v>0</v>
      </c>
      <c r="C120" s="12" t="s">
        <v>1</v>
      </c>
      <c r="D120" s="12" t="s">
        <v>2</v>
      </c>
      <c r="E120" s="12" t="s">
        <v>17</v>
      </c>
      <c r="F120" s="12" t="s">
        <v>9</v>
      </c>
      <c r="G120" s="12" t="s">
        <v>235</v>
      </c>
      <c r="H120" s="12"/>
    </row>
    <row r="121" spans="2:8" ht="28.2" thickBot="1" x14ac:dyDescent="0.35">
      <c r="B121" s="13">
        <f>B117+1</f>
        <v>40</v>
      </c>
      <c r="C121" s="14" t="s">
        <v>135</v>
      </c>
      <c r="D121" s="14" t="str">
        <f>HLOOKUP($F$4,Lijsten!$I$10:$L$62,'Checklist Wbtr'!$B121+1,FALSE)</f>
        <v>Secretaris</v>
      </c>
      <c r="E121" s="14" t="s">
        <v>144</v>
      </c>
      <c r="F121" s="14" t="str">
        <f>HLOOKUP($F$4,Lijsten!$C$10:$E$62,'Checklist Wbtr'!$B121+1,FALSE)</f>
        <v>Verplicht; notulen van elke RvT-vergadering</v>
      </c>
      <c r="G121" s="18"/>
    </row>
    <row r="122" spans="2:8" ht="4.05" customHeight="1" x14ac:dyDescent="0.3">
      <c r="B122" s="13"/>
      <c r="C122" s="14"/>
      <c r="D122" s="14"/>
      <c r="E122" s="14"/>
      <c r="F122" s="14"/>
    </row>
    <row r="123" spans="2:8" ht="28.2" thickBot="1" x14ac:dyDescent="0.35">
      <c r="B123" s="13">
        <f>B121+1</f>
        <v>41</v>
      </c>
      <c r="C123" s="14" t="s">
        <v>136</v>
      </c>
      <c r="D123" s="14" t="str">
        <f>HLOOKUP($F$4,Lijsten!$I$10:$L$62,'Checklist Wbtr'!$B123+1,FALSE)</f>
        <v>Directeur-bestuurder</v>
      </c>
      <c r="E123" s="14" t="s">
        <v>139</v>
      </c>
      <c r="F123" s="14" t="str">
        <f>HLOOKUP($F$4,Lijsten!$C$10:$E$62,'Checklist Wbtr'!$B123+1,FALSE)</f>
        <v>Verplicht; Directeur-bestuurder heeft vertegenwoordigingsbevoegdheid</v>
      </c>
      <c r="G123" s="18"/>
    </row>
    <row r="124" spans="2:8" ht="4.05" customHeight="1" x14ac:dyDescent="0.3">
      <c r="B124" s="13"/>
      <c r="C124" s="14"/>
      <c r="D124" s="14"/>
      <c r="E124" s="14"/>
      <c r="F124" s="14"/>
    </row>
    <row r="125" spans="2:8" ht="28.2" thickBot="1" x14ac:dyDescent="0.35">
      <c r="B125" s="13">
        <f>B123+1</f>
        <v>42</v>
      </c>
      <c r="C125" s="14" t="s">
        <v>137</v>
      </c>
      <c r="D125" s="14" t="str">
        <f>HLOOKUP($F$4,Lijsten!$I$10:$L$62,'Checklist Wbtr'!$B125+1,FALSE)</f>
        <v>Secretaris</v>
      </c>
      <c r="E125" s="14" t="s">
        <v>143</v>
      </c>
      <c r="F125" s="14" t="str">
        <f>HLOOKUP($F$4,Lijsten!$C$10:$E$62,'Checklist Wbtr'!$B125+1,FALSE)</f>
        <v>Aanbevolen; Directeur-bestuurder draagt zorg voor vastlegging</v>
      </c>
      <c r="G125" s="18"/>
    </row>
    <row r="126" spans="2:8" ht="4.05" customHeight="1" x14ac:dyDescent="0.3">
      <c r="B126" s="13"/>
      <c r="C126" s="14"/>
      <c r="D126" s="14"/>
      <c r="E126" s="14"/>
      <c r="F126" s="14"/>
    </row>
    <row r="127" spans="2:8" ht="28.2" thickBot="1" x14ac:dyDescent="0.35">
      <c r="B127" s="13">
        <f>B125+1</f>
        <v>43</v>
      </c>
      <c r="C127" s="14" t="s">
        <v>138</v>
      </c>
      <c r="D127" s="14" t="str">
        <f>HLOOKUP($F$4,Lijsten!$I$10:$L$62,'Checklist Wbtr'!$B127+1,FALSE)</f>
        <v>Raad van Toezicht</v>
      </c>
      <c r="E127" s="14" t="s">
        <v>145</v>
      </c>
      <c r="F127" s="14" t="str">
        <f>HLOOKUP($F$4,Lijsten!$C$10:$E$62,'Checklist Wbtr'!$B127+1,FALSE)</f>
        <v>Verplicht in statuten of reglement geborgd</v>
      </c>
      <c r="G127" s="18"/>
    </row>
    <row r="128" spans="2:8" x14ac:dyDescent="0.3">
      <c r="C128" s="14"/>
    </row>
    <row r="130" spans="2:8" ht="23.4" x14ac:dyDescent="0.3">
      <c r="B130" s="32" t="s">
        <v>33</v>
      </c>
    </row>
    <row r="131" spans="2:8" ht="28.8" x14ac:dyDescent="0.3">
      <c r="B131" s="11" t="s">
        <v>0</v>
      </c>
      <c r="C131" s="12" t="s">
        <v>1</v>
      </c>
      <c r="D131" s="12" t="s">
        <v>2</v>
      </c>
      <c r="E131" s="12" t="s">
        <v>17</v>
      </c>
      <c r="F131" s="12" t="s">
        <v>9</v>
      </c>
      <c r="G131" s="12" t="s">
        <v>235</v>
      </c>
      <c r="H131" s="12"/>
    </row>
    <row r="132" spans="2:8" ht="42" thickBot="1" x14ac:dyDescent="0.35">
      <c r="B132" s="13">
        <f>B127+1</f>
        <v>44</v>
      </c>
      <c r="C132" s="14" t="s">
        <v>224</v>
      </c>
      <c r="D132" s="14" t="str">
        <f>HLOOKUP($F$4,Lijsten!$I$10:$L$62,'Checklist Wbtr'!$B132+1,FALSE)</f>
        <v>Raad van Toezicht</v>
      </c>
      <c r="E132" s="14" t="s">
        <v>4</v>
      </c>
      <c r="F132" s="14" t="str">
        <f>HLOOKUP($F$4,Lijsten!$C$10:$E$62,'Checklist Wbtr'!$B132+1,FALSE)</f>
        <v>Verplicht: Hoe taken en bevoegdheden worden uitgeoefend als bestuurder(s) tegelijk wegvallen</v>
      </c>
      <c r="G132" s="26" t="s">
        <v>11</v>
      </c>
    </row>
    <row r="133" spans="2:8" ht="4.05" customHeight="1" x14ac:dyDescent="0.3">
      <c r="B133" s="13"/>
      <c r="C133" s="14"/>
      <c r="D133" s="14"/>
      <c r="E133" s="14"/>
      <c r="F133" s="14"/>
      <c r="G133" s="14"/>
    </row>
    <row r="134" spans="2:8" ht="28.2" thickBot="1" x14ac:dyDescent="0.35">
      <c r="B134" s="13">
        <f>B132+1</f>
        <v>45</v>
      </c>
      <c r="C134" s="14" t="s">
        <v>253</v>
      </c>
      <c r="D134" s="14" t="str">
        <f>HLOOKUP($F$4,Lijsten!$I$10:$L$62,'Checklist Wbtr'!$B134+1,FALSE)</f>
        <v>Raad van Toezicht</v>
      </c>
      <c r="E134" s="14" t="s">
        <v>4</v>
      </c>
      <c r="F134" s="14" t="str">
        <f>HLOOKUP($F$4,Lijsten!$C$10:$E$62,'Checklist Wbtr'!$B134+1,FALSE)</f>
        <v>Sterk aanbevolen: voorkomt bestuursloosheid bij uitval</v>
      </c>
      <c r="G134" s="26"/>
    </row>
    <row r="135" spans="2:8" ht="4.05" customHeight="1" x14ac:dyDescent="0.3">
      <c r="B135" s="13"/>
      <c r="C135" s="14"/>
      <c r="D135" s="14"/>
      <c r="E135" s="14"/>
      <c r="F135" s="14"/>
      <c r="G135" s="14"/>
    </row>
    <row r="136" spans="2:8" ht="26.55" customHeight="1" thickBot="1" x14ac:dyDescent="0.35">
      <c r="B136" s="13">
        <f>B134+1</f>
        <v>46</v>
      </c>
      <c r="C136" s="14" t="s">
        <v>225</v>
      </c>
      <c r="D136" s="14" t="str">
        <f>HLOOKUP($F$4,Lijsten!$I$10:$L$62,'Checklist Wbtr'!$B136+1,FALSE)</f>
        <v>Raad van Toezicht</v>
      </c>
      <c r="E136" s="14" t="s">
        <v>4</v>
      </c>
      <c r="F136" s="14" t="str">
        <f>HLOOKUP($F$4,Lijsten!$C$10:$E$62,'Checklist Wbtr'!$B136+1,FALSE)</f>
        <v>Aanbevolen: concrete situaties, bijv. langdurige afwezigheid, schorsing, tegenstrijdig belang</v>
      </c>
      <c r="G136" s="26"/>
    </row>
    <row r="137" spans="2:8" ht="4.05" customHeight="1" x14ac:dyDescent="0.3">
      <c r="B137" s="13"/>
      <c r="C137" s="14"/>
      <c r="D137" s="14"/>
      <c r="E137" s="14"/>
      <c r="F137" s="14"/>
    </row>
    <row r="138" spans="2:8" ht="26.55" customHeight="1" thickBot="1" x14ac:dyDescent="0.35">
      <c r="B138" s="13">
        <f>B136+1</f>
        <v>47</v>
      </c>
      <c r="C138" s="14" t="s">
        <v>221</v>
      </c>
      <c r="D138" s="14" t="str">
        <f>HLOOKUP($F$4,Lijsten!$I$10:$L$62,'Checklist Wbtr'!$B138+1,FALSE)</f>
        <v>Raad van Toezicht</v>
      </c>
      <c r="E138" s="14" t="s">
        <v>4</v>
      </c>
      <c r="F138" s="14" t="str">
        <f>HLOOKUP($F$4,Lijsten!$C$10:$E$62,'Checklist Wbtr'!$B138+1,FALSE)</f>
        <v>Aanbevolen: RvT wijst waarnemer aan; bij wegvallen RvT én bestuur: externe instantie aanwijzen</v>
      </c>
      <c r="G138" s="18"/>
    </row>
    <row r="141" spans="2:8" ht="23.4" x14ac:dyDescent="0.3">
      <c r="B141" s="32" t="s">
        <v>34</v>
      </c>
      <c r="C141" s="34"/>
    </row>
    <row r="142" spans="2:8" ht="28.8" x14ac:dyDescent="0.3">
      <c r="B142" s="11" t="s">
        <v>0</v>
      </c>
      <c r="C142" s="12" t="s">
        <v>1</v>
      </c>
      <c r="D142" s="12" t="s">
        <v>2</v>
      </c>
      <c r="E142" s="12" t="s">
        <v>17</v>
      </c>
      <c r="F142" s="12" t="s">
        <v>9</v>
      </c>
      <c r="G142" s="12" t="s">
        <v>235</v>
      </c>
      <c r="H142" s="12"/>
    </row>
    <row r="143" spans="2:8" ht="28.2" thickBot="1" x14ac:dyDescent="0.35">
      <c r="B143" s="13">
        <f>B138+1</f>
        <v>48</v>
      </c>
      <c r="C143" s="14" t="s">
        <v>35</v>
      </c>
      <c r="D143" s="14" t="str">
        <f>HLOOKUP($F$4,Lijsten!$I$10:$L$62,'Checklist Wbtr'!$B143+1,FALSE)</f>
        <v>Raad van Toezicht</v>
      </c>
      <c r="E143" s="14" t="s">
        <v>36</v>
      </c>
      <c r="F143" s="14" t="str">
        <f>HLOOKUP($F$4,Lijsten!$C$10:$E$62,'Checklist Wbtr'!$B143+1,FALSE)</f>
        <v>Verplicht; verslag van RvT over toezicht, vergaderingen, zelfevaluatie en benoemingen</v>
      </c>
      <c r="G143" s="26" t="s">
        <v>11</v>
      </c>
    </row>
    <row r="144" spans="2:8" ht="4.05" customHeight="1" x14ac:dyDescent="0.3">
      <c r="B144" s="13"/>
      <c r="C144" s="14"/>
      <c r="D144" s="14"/>
      <c r="E144" s="14"/>
      <c r="F144" s="14"/>
      <c r="G144" s="14"/>
    </row>
    <row r="145" spans="2:7" ht="28.2" thickBot="1" x14ac:dyDescent="0.35">
      <c r="B145" s="13">
        <f>B143+1</f>
        <v>49</v>
      </c>
      <c r="C145" s="14" t="s">
        <v>37</v>
      </c>
      <c r="D145" s="14" t="str">
        <f>HLOOKUP($F$4,Lijsten!$I$10:$L$62,'Checklist Wbtr'!$B145+1,FALSE)</f>
        <v>Directeur-bestuurder</v>
      </c>
      <c r="E145" s="14" t="s">
        <v>57</v>
      </c>
      <c r="F145" s="14" t="str">
        <f>HLOOKUP($F$4,Lijsten!$C$10:$E$62,'Checklist Wbtr'!$B145+1,FALSE)</f>
        <v>Verplicht; Ja: Directeur-bestuurder is verantwoordelijk voor tijdige indiening</v>
      </c>
      <c r="G145" s="26"/>
    </row>
    <row r="146" spans="2:7" ht="4.05" customHeight="1" x14ac:dyDescent="0.3">
      <c r="B146" s="13"/>
      <c r="C146" s="14"/>
      <c r="D146" s="14"/>
      <c r="E146" s="14"/>
      <c r="F146" s="14"/>
      <c r="G146" s="14"/>
    </row>
    <row r="147" spans="2:7" ht="28.2" thickBot="1" x14ac:dyDescent="0.35">
      <c r="B147" s="13">
        <f>B145+1</f>
        <v>50</v>
      </c>
      <c r="C147" s="14" t="s">
        <v>262</v>
      </c>
      <c r="D147" s="14" t="str">
        <f>HLOOKUP($F$4,Lijsten!$I$10:$L$62,'Checklist Wbtr'!$B147+1,FALSE)</f>
        <v>Raad van Toezicht</v>
      </c>
      <c r="E147" s="14" t="s">
        <v>19</v>
      </c>
      <c r="F147" s="14" t="str">
        <f>HLOOKUP($F$4,Lijsten!$C$10:$E$62,'Checklist Wbtr'!$B147+1,FALSE)</f>
        <v>Aanbevolen: RvT-leden bewaken naleving relevante wet- en regelgeving</v>
      </c>
      <c r="G147" s="26"/>
    </row>
    <row r="148" spans="2:7" ht="4.05" customHeight="1" x14ac:dyDescent="0.3"/>
    <row r="149" spans="2:7" ht="42" thickBot="1" x14ac:dyDescent="0.35">
      <c r="B149" s="13">
        <f>B147+1</f>
        <v>51</v>
      </c>
      <c r="C149" s="14" t="s">
        <v>182</v>
      </c>
      <c r="D149" s="14" t="str">
        <f>HLOOKUP($F$4,Lijsten!$I$10:$L$62,'Checklist Wbtr'!$B149+1,FALSE)</f>
        <v>Directeur-bestuurder</v>
      </c>
      <c r="E149" s="14" t="s">
        <v>185</v>
      </c>
      <c r="F149" s="14" t="str">
        <f>HLOOKUP($F$4,Lijsten!$C$10:$E$62,'Checklist Wbtr'!$B149+1,FALSE)</f>
        <v>Verplicht ANBI: transparantieverplichting Belastingdienst</v>
      </c>
      <c r="G149" s="18"/>
    </row>
    <row r="150" spans="2:7" ht="4.05" customHeight="1" x14ac:dyDescent="0.3">
      <c r="C150" s="14"/>
      <c r="E150" s="14"/>
    </row>
    <row r="151" spans="2:7" ht="28.2" thickBot="1" x14ac:dyDescent="0.35">
      <c r="B151" s="13">
        <f>B149+1</f>
        <v>52</v>
      </c>
      <c r="C151" s="14" t="s">
        <v>181</v>
      </c>
      <c r="D151" s="14" t="str">
        <f>HLOOKUP($F$4,Lijsten!$I$10:$L$62,'Checklist Wbtr'!$B151+1,FALSE)</f>
        <v>Raad van Toezicht</v>
      </c>
      <c r="E151" s="14" t="s">
        <v>186</v>
      </c>
      <c r="F151" s="14" t="str">
        <f>HLOOKUP($F$4,Lijsten!$C$10:$E$62,'Checklist Wbtr'!$B151+1,FALSE)</f>
        <v>Verplicht; Directeur-bestuurder en RvT-leden correct ingeschreven</v>
      </c>
      <c r="G151" s="18"/>
    </row>
    <row r="153" spans="2:7" ht="4.95" customHeight="1" x14ac:dyDescent="0.3">
      <c r="B153" s="36"/>
      <c r="C153" s="36"/>
      <c r="D153" s="36"/>
      <c r="E153" s="36"/>
      <c r="F153" s="36"/>
      <c r="G153" s="36"/>
    </row>
  </sheetData>
  <mergeCells count="5">
    <mergeCell ref="B153:G153"/>
    <mergeCell ref="C6:G6"/>
    <mergeCell ref="C7:G7"/>
    <mergeCell ref="C10:G10"/>
    <mergeCell ref="C11:G11"/>
  </mergeCells>
  <pageMargins left="0.70866141732283472" right="0.70866141732283472" top="0.74803149606299213" bottom="0.74803149606299213" header="0.31496062992125984" footer="0.31496062992125984"/>
  <pageSetup paperSize="9" scale="91" orientation="landscape" r:id="rId1"/>
  <headerFooter>
    <oddHeader>&amp;L&amp;A&amp;RVersie februari 2026</oddHeader>
    <oddFooter>&amp;CDit is geen juridisch document, het is een interpretatie van de WBTR naar beste vermogen. Er zijn geen rechten aan dit document te ontlenen.&amp;R&amp;P</oddFooter>
  </headerFooter>
  <rowBreaks count="4" manualBreakCount="4">
    <brk id="67" min="1" max="7" man="1"/>
    <brk id="87" min="1" max="7" man="1"/>
    <brk id="118" min="1" max="7" man="1"/>
    <brk id="128" min="1"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3218952-458D-474B-BF9A-C82231FCF429}">
          <x14:formula1>
            <xm:f>Lijsten!$F$3:$F$5</xm:f>
          </x14:formula1>
          <xm:sqref>G36 G42 G38:G40 G44</xm:sqref>
        </x14:dataValidation>
        <x14:dataValidation type="list" allowBlank="1" showInputMessage="1" showErrorMessage="1" xr:uid="{A75CD977-46E2-4E2D-9F4D-096358A223DD}">
          <x14:formula1>
            <xm:f>Lijsten!$F$3:$F$6</xm:f>
          </x14:formula1>
          <xm:sqref>G20 G22 G24 G26 G57 G35 G52 G91 G93 G59 G71 G84 G86 G73 G95 G151 G132 G134 G136 G37 G41 G50 G65 G82 G75 G45 G43 G28 G39 G30 G107 G109 G111 G121 G123 G125 G127 G97 G113:G117 G99 G101 G138 G63 G61 G77 G103 G149 G143 G145 G147</xm:sqref>
        </x14:dataValidation>
        <x14:dataValidation type="list" allowBlank="1" showInputMessage="1" showErrorMessage="1" xr:uid="{E316AA27-2CBC-4233-AAF3-0DB9152A21DA}">
          <x14:formula1>
            <xm:f>Lijsten!$C$3:$C$5</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FB1E-EBA1-4871-8C4E-AB1D5C7DF515}">
  <dimension ref="B2:B18"/>
  <sheetViews>
    <sheetView showGridLines="0" showRowColHeaders="0" workbookViewId="0">
      <selection activeCell="B17" sqref="B17"/>
    </sheetView>
  </sheetViews>
  <sheetFormatPr defaultColWidth="8.77734375" defaultRowHeight="14.4" x14ac:dyDescent="0.3"/>
  <cols>
    <col min="1" max="1" width="3.77734375" style="9" customWidth="1"/>
    <col min="2" max="2" width="105.109375" style="21" customWidth="1"/>
    <col min="3" max="16384" width="8.77734375" style="9"/>
  </cols>
  <sheetData>
    <row r="2" spans="2:2" ht="18" x14ac:dyDescent="0.3">
      <c r="B2" s="22" t="s">
        <v>229</v>
      </c>
    </row>
    <row r="3" spans="2:2" x14ac:dyDescent="0.3">
      <c r="B3" s="23" t="s">
        <v>67</v>
      </c>
    </row>
    <row r="4" spans="2:2" x14ac:dyDescent="0.3">
      <c r="B4" s="24" t="s">
        <v>58</v>
      </c>
    </row>
    <row r="5" spans="2:2" x14ac:dyDescent="0.3">
      <c r="B5" s="24" t="s">
        <v>59</v>
      </c>
    </row>
    <row r="6" spans="2:2" x14ac:dyDescent="0.3">
      <c r="B6" s="24" t="s">
        <v>60</v>
      </c>
    </row>
    <row r="8" spans="2:2" ht="18" x14ac:dyDescent="0.3">
      <c r="B8" s="22" t="s">
        <v>230</v>
      </c>
    </row>
    <row r="9" spans="2:2" ht="28.8" x14ac:dyDescent="0.3">
      <c r="B9" s="23" t="s">
        <v>68</v>
      </c>
    </row>
    <row r="10" spans="2:2" x14ac:dyDescent="0.3">
      <c r="B10" s="24" t="s">
        <v>61</v>
      </c>
    </row>
    <row r="11" spans="2:2" x14ac:dyDescent="0.3">
      <c r="B11" s="24" t="s">
        <v>62</v>
      </c>
    </row>
    <row r="12" spans="2:2" x14ac:dyDescent="0.3">
      <c r="B12" s="24" t="s">
        <v>63</v>
      </c>
    </row>
    <row r="14" spans="2:2" ht="18" x14ac:dyDescent="0.3">
      <c r="B14" s="22" t="s">
        <v>263</v>
      </c>
    </row>
    <row r="15" spans="2:2" x14ac:dyDescent="0.3">
      <c r="B15" s="23" t="s">
        <v>69</v>
      </c>
    </row>
    <row r="16" spans="2:2" x14ac:dyDescent="0.3">
      <c r="B16" s="24" t="s">
        <v>64</v>
      </c>
    </row>
    <row r="17" spans="2:2" x14ac:dyDescent="0.3">
      <c r="B17" s="24" t="s">
        <v>65</v>
      </c>
    </row>
    <row r="18" spans="2:2" x14ac:dyDescent="0.3">
      <c r="B18" s="2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9EF2E-9DAB-42FA-B0A0-4CEC347B91E2}">
  <dimension ref="B1:K8"/>
  <sheetViews>
    <sheetView workbookViewId="0">
      <selection activeCell="I12" sqref="I12"/>
    </sheetView>
  </sheetViews>
  <sheetFormatPr defaultRowHeight="14.4" x14ac:dyDescent="0.3"/>
  <cols>
    <col min="2" max="2" width="38.6640625" customWidth="1"/>
    <col min="3" max="3" width="7.44140625" customWidth="1"/>
  </cols>
  <sheetData>
    <row r="1" spans="2:11" x14ac:dyDescent="0.3">
      <c r="D1" t="s">
        <v>241</v>
      </c>
      <c r="H1" t="s">
        <v>242</v>
      </c>
    </row>
    <row r="2" spans="2:11" x14ac:dyDescent="0.3">
      <c r="B2" t="s">
        <v>240</v>
      </c>
      <c r="C2" t="s">
        <v>239</v>
      </c>
      <c r="D2" t="s">
        <v>11</v>
      </c>
      <c r="E2" t="s">
        <v>12</v>
      </c>
      <c r="F2" t="s">
        <v>13</v>
      </c>
      <c r="G2" t="s">
        <v>38</v>
      </c>
      <c r="H2" t="s">
        <v>11</v>
      </c>
      <c r="I2" t="s">
        <v>12</v>
      </c>
      <c r="J2" t="s">
        <v>13</v>
      </c>
    </row>
    <row r="3" spans="2:11" x14ac:dyDescent="0.3">
      <c r="B3" s="14" t="s">
        <v>6</v>
      </c>
      <c r="C3" s="14">
        <v>12</v>
      </c>
      <c r="D3">
        <f>COUNTIF('Checklist Wbtr'!$G20:$G45,Resultaten!D$2)</f>
        <v>1</v>
      </c>
      <c r="E3">
        <f>COUNTIF('Checklist Wbtr'!$G20:$G45,Resultaten!E$2)</f>
        <v>0</v>
      </c>
      <c r="F3">
        <f>COUNTIF('Checklist Wbtr'!$G20:$G45,Resultaten!F$2)</f>
        <v>0</v>
      </c>
      <c r="G3">
        <f>COUNTIF('Checklist Wbtr'!$G20:$G45,Resultaten!G$2)</f>
        <v>0</v>
      </c>
      <c r="H3" s="25">
        <f>IF(D3=0,"",D3/($C3-$G3))</f>
        <v>8.3333333333333329E-2</v>
      </c>
      <c r="I3" s="25" t="str">
        <f t="shared" ref="I3:J3" si="0">IF(E3=0,"",E3/($C3-$G3))</f>
        <v/>
      </c>
      <c r="J3" s="25" t="str">
        <f t="shared" si="0"/>
        <v/>
      </c>
      <c r="K3" s="25"/>
    </row>
    <row r="4" spans="2:11" x14ac:dyDescent="0.3">
      <c r="B4" s="14" t="s">
        <v>227</v>
      </c>
      <c r="C4" s="14">
        <v>9</v>
      </c>
      <c r="D4">
        <f>COUNTIF('Checklist Wbtr'!$G$50:$G$65,Resultaten!D$2)</f>
        <v>2</v>
      </c>
      <c r="E4">
        <f>COUNTIF('Checklist Wbtr'!$G$50:$G$65,Resultaten!E$2)</f>
        <v>0</v>
      </c>
      <c r="F4">
        <f>COUNTIF('Checklist Wbtr'!$G$50:$G$65,Resultaten!F$2)</f>
        <v>0</v>
      </c>
      <c r="G4">
        <f>COUNTIF('Checklist Wbtr'!$G$50:$G$65,Resultaten!G$2)</f>
        <v>0</v>
      </c>
      <c r="H4" s="25">
        <f t="shared" ref="H4:H8" si="1">IF(D4=0,"",D4/($C4-$G4))</f>
        <v>0.22222222222222221</v>
      </c>
      <c r="I4" s="25" t="str">
        <f t="shared" ref="I4:I8" si="2">IF(E4=0,"",E4/($C4-$G4))</f>
        <v/>
      </c>
      <c r="J4" s="25" t="str">
        <f t="shared" ref="J4:J8" si="3">IF(F4=0,"",F4/($C4-$G4))</f>
        <v/>
      </c>
    </row>
    <row r="5" spans="2:11" x14ac:dyDescent="0.3">
      <c r="B5" s="14" t="s">
        <v>24</v>
      </c>
      <c r="C5" s="14">
        <v>7</v>
      </c>
      <c r="D5">
        <f>COUNTIF('Checklist Wbtr'!$G$71:$G$86,Resultaten!D$2)</f>
        <v>1</v>
      </c>
      <c r="E5">
        <f>COUNTIF('Checklist Wbtr'!$G$71:$G$86,Resultaten!E$2)</f>
        <v>0</v>
      </c>
      <c r="F5">
        <f>COUNTIF('Checklist Wbtr'!$G$71:$G$86,Resultaten!F$2)</f>
        <v>0</v>
      </c>
      <c r="G5">
        <f>COUNTIF('Checklist Wbtr'!$G$71:$G$86,Resultaten!G$2)</f>
        <v>0</v>
      </c>
      <c r="H5" s="25">
        <f t="shared" si="1"/>
        <v>0.14285714285714285</v>
      </c>
      <c r="I5" s="25" t="str">
        <f t="shared" si="2"/>
        <v/>
      </c>
      <c r="J5" s="25" t="str">
        <f t="shared" si="3"/>
        <v/>
      </c>
    </row>
    <row r="6" spans="2:11" x14ac:dyDescent="0.3">
      <c r="B6" s="14" t="s">
        <v>44</v>
      </c>
      <c r="C6" s="14">
        <v>13</v>
      </c>
      <c r="D6">
        <f>COUNTIF('Checklist Wbtr'!$G$91:$G$117,Resultaten!D$2)</f>
        <v>1</v>
      </c>
      <c r="E6">
        <f>COUNTIF('Checklist Wbtr'!$G$91:$G$117,Resultaten!E$2)</f>
        <v>0</v>
      </c>
      <c r="F6">
        <f>COUNTIF('Checklist Wbtr'!$G$91:$G$117,Resultaten!F$2)</f>
        <v>0</v>
      </c>
      <c r="G6">
        <f>COUNTIF('Checklist Wbtr'!$G$91:$G$117,Resultaten!G$2)</f>
        <v>0</v>
      </c>
      <c r="H6" s="25">
        <f t="shared" si="1"/>
        <v>7.6923076923076927E-2</v>
      </c>
      <c r="I6" s="25" t="str">
        <f t="shared" si="2"/>
        <v/>
      </c>
      <c r="J6" s="25" t="str">
        <f t="shared" si="3"/>
        <v/>
      </c>
    </row>
    <row r="7" spans="2:11" x14ac:dyDescent="0.3">
      <c r="B7" s="14" t="s">
        <v>33</v>
      </c>
      <c r="C7" s="14">
        <v>4</v>
      </c>
      <c r="D7">
        <f>COUNTIF('Checklist Wbtr'!$G$132:$G$138,Resultaten!D$2)</f>
        <v>1</v>
      </c>
      <c r="E7">
        <f>COUNTIF('Checklist Wbtr'!$G$132:$G$138,Resultaten!E$2)</f>
        <v>0</v>
      </c>
      <c r="F7">
        <f>COUNTIF('Checklist Wbtr'!$G$132:$G$138,Resultaten!F$2)</f>
        <v>0</v>
      </c>
      <c r="G7">
        <f>COUNTIF('Checklist Wbtr'!$G$132:$G$138,Resultaten!G$2)</f>
        <v>0</v>
      </c>
      <c r="H7" s="25">
        <f t="shared" si="1"/>
        <v>0.25</v>
      </c>
      <c r="I7" s="25" t="str">
        <f t="shared" si="2"/>
        <v/>
      </c>
      <c r="J7" s="25" t="str">
        <f t="shared" si="3"/>
        <v/>
      </c>
    </row>
    <row r="8" spans="2:11" x14ac:dyDescent="0.3">
      <c r="B8" s="14" t="s">
        <v>34</v>
      </c>
      <c r="C8" s="14">
        <v>5</v>
      </c>
      <c r="D8">
        <f>COUNTIF('Checklist Wbtr'!$G$143:$G$151,Resultaten!D$2)</f>
        <v>1</v>
      </c>
      <c r="E8">
        <f>COUNTIF('Checklist Wbtr'!$G$143:$G$151,Resultaten!E$2)</f>
        <v>0</v>
      </c>
      <c r="F8">
        <f>COUNTIF('Checklist Wbtr'!$G$143:$G$151,Resultaten!F$2)</f>
        <v>0</v>
      </c>
      <c r="G8">
        <f>COUNTIF('Checklist Wbtr'!$G$143:$G$151,Resultaten!G$2)</f>
        <v>0</v>
      </c>
      <c r="H8" s="25">
        <f t="shared" si="1"/>
        <v>0.2</v>
      </c>
      <c r="I8" s="25" t="str">
        <f t="shared" si="2"/>
        <v/>
      </c>
      <c r="J8" s="25" t="str">
        <f t="shared" si="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F0F4-32A9-4526-80AA-7F51A789EA22}">
  <dimension ref="A2:L62"/>
  <sheetViews>
    <sheetView topLeftCell="C21" workbookViewId="0">
      <selection activeCell="K28" sqref="K28"/>
    </sheetView>
  </sheetViews>
  <sheetFormatPr defaultRowHeight="14.4" x14ac:dyDescent="0.3"/>
  <cols>
    <col min="1" max="1" width="3.88671875" customWidth="1"/>
    <col min="3" max="5" width="29.77734375" customWidth="1"/>
    <col min="9" max="9" width="15.21875" customWidth="1"/>
    <col min="10" max="10" width="15.5546875" customWidth="1"/>
    <col min="11" max="11" width="15.44140625" customWidth="1"/>
  </cols>
  <sheetData>
    <row r="2" spans="1:12" x14ac:dyDescent="0.3">
      <c r="B2" s="3"/>
      <c r="C2" s="3" t="s">
        <v>39</v>
      </c>
      <c r="F2" s="3" t="s">
        <v>10</v>
      </c>
    </row>
    <row r="3" spans="1:12" x14ac:dyDescent="0.3">
      <c r="B3" s="7"/>
      <c r="C3" t="s">
        <v>8</v>
      </c>
      <c r="F3" t="s">
        <v>11</v>
      </c>
    </row>
    <row r="4" spans="1:12" x14ac:dyDescent="0.3">
      <c r="B4" s="7"/>
      <c r="C4" t="s">
        <v>234</v>
      </c>
      <c r="F4" t="s">
        <v>12</v>
      </c>
    </row>
    <row r="5" spans="1:12" x14ac:dyDescent="0.3">
      <c r="A5" s="7"/>
      <c r="B5" s="7"/>
      <c r="C5" t="s">
        <v>40</v>
      </c>
      <c r="F5" t="s">
        <v>13</v>
      </c>
    </row>
    <row r="6" spans="1:12" x14ac:dyDescent="0.3">
      <c r="F6" t="s">
        <v>38</v>
      </c>
    </row>
    <row r="9" spans="1:12" x14ac:dyDescent="0.3">
      <c r="B9" s="3" t="s">
        <v>9</v>
      </c>
      <c r="H9" s="3" t="s">
        <v>250</v>
      </c>
    </row>
    <row r="10" spans="1:12" x14ac:dyDescent="0.3">
      <c r="B10" s="2" t="s">
        <v>0</v>
      </c>
      <c r="C10" t="s">
        <v>8</v>
      </c>
      <c r="D10" t="s">
        <v>234</v>
      </c>
      <c r="E10" t="s">
        <v>40</v>
      </c>
      <c r="F10" s="5" t="s">
        <v>14</v>
      </c>
      <c r="H10" s="2" t="s">
        <v>0</v>
      </c>
      <c r="I10" t="s">
        <v>8</v>
      </c>
      <c r="J10" t="s">
        <v>234</v>
      </c>
      <c r="K10" t="s">
        <v>40</v>
      </c>
      <c r="L10" s="5" t="s">
        <v>14</v>
      </c>
    </row>
    <row r="11" spans="1:12" ht="55.2" x14ac:dyDescent="0.3">
      <c r="A11" s="39" t="s">
        <v>48</v>
      </c>
      <c r="B11" s="1">
        <v>1</v>
      </c>
      <c r="C11" s="6" t="s">
        <v>261</v>
      </c>
      <c r="D11" s="6" t="s">
        <v>261</v>
      </c>
      <c r="E11" s="6" t="s">
        <v>260</v>
      </c>
      <c r="H11" s="1">
        <f>B11</f>
        <v>1</v>
      </c>
      <c r="I11" s="6" t="s">
        <v>3</v>
      </c>
      <c r="J11" s="6" t="s">
        <v>3</v>
      </c>
      <c r="K11" s="6" t="s">
        <v>46</v>
      </c>
    </row>
    <row r="12" spans="1:12" ht="41.4" x14ac:dyDescent="0.3">
      <c r="A12" s="39"/>
      <c r="B12" s="1">
        <f>B11+1</f>
        <v>2</v>
      </c>
      <c r="C12" s="6" t="s">
        <v>245</v>
      </c>
      <c r="D12" s="6" t="s">
        <v>245</v>
      </c>
      <c r="E12" s="6" t="s">
        <v>245</v>
      </c>
      <c r="H12" s="1">
        <f t="shared" ref="H12:H62" si="0">B12</f>
        <v>2</v>
      </c>
      <c r="I12" s="6" t="s">
        <v>3</v>
      </c>
      <c r="J12" s="6" t="s">
        <v>3</v>
      </c>
      <c r="K12" s="6" t="s">
        <v>46</v>
      </c>
    </row>
    <row r="13" spans="1:12" ht="27.6" x14ac:dyDescent="0.3">
      <c r="A13" s="39"/>
      <c r="B13" s="1">
        <f t="shared" ref="B13:B62" si="1">B12+1</f>
        <v>3</v>
      </c>
      <c r="C13" s="6" t="s">
        <v>71</v>
      </c>
      <c r="D13" s="6" t="s">
        <v>72</v>
      </c>
      <c r="E13" s="6" t="s">
        <v>73</v>
      </c>
      <c r="H13" s="1">
        <f t="shared" si="0"/>
        <v>3</v>
      </c>
      <c r="I13" s="6" t="s">
        <v>3</v>
      </c>
      <c r="J13" s="6" t="s">
        <v>3</v>
      </c>
      <c r="K13" s="6" t="s">
        <v>46</v>
      </c>
    </row>
    <row r="14" spans="1:12" ht="41.4" x14ac:dyDescent="0.3">
      <c r="A14" s="39"/>
      <c r="B14" s="1">
        <f t="shared" si="1"/>
        <v>4</v>
      </c>
      <c r="C14" s="6" t="s">
        <v>75</v>
      </c>
      <c r="D14" s="6" t="s">
        <v>75</v>
      </c>
      <c r="E14" s="6" t="s">
        <v>187</v>
      </c>
      <c r="H14" s="1">
        <f t="shared" si="0"/>
        <v>4</v>
      </c>
      <c r="I14" s="6" t="s">
        <v>3</v>
      </c>
      <c r="J14" s="6" t="s">
        <v>3</v>
      </c>
      <c r="K14" s="6" t="s">
        <v>46</v>
      </c>
    </row>
    <row r="15" spans="1:12" ht="41.4" x14ac:dyDescent="0.3">
      <c r="A15" s="4"/>
      <c r="B15" s="1">
        <f t="shared" si="1"/>
        <v>5</v>
      </c>
      <c r="C15" s="6" t="s">
        <v>80</v>
      </c>
      <c r="D15" s="6" t="s">
        <v>81</v>
      </c>
      <c r="E15" s="6" t="s">
        <v>82</v>
      </c>
      <c r="H15" s="1">
        <f t="shared" si="0"/>
        <v>5</v>
      </c>
      <c r="I15" s="6" t="s">
        <v>3</v>
      </c>
      <c r="J15" s="6" t="s">
        <v>3</v>
      </c>
      <c r="K15" s="6" t="s">
        <v>46</v>
      </c>
    </row>
    <row r="16" spans="1:12" ht="41.4" x14ac:dyDescent="0.3">
      <c r="A16" s="4"/>
      <c r="B16" s="1">
        <f t="shared" si="1"/>
        <v>6</v>
      </c>
      <c r="C16" s="6" t="s">
        <v>87</v>
      </c>
      <c r="D16" s="6" t="s">
        <v>87</v>
      </c>
      <c r="E16" s="6" t="s">
        <v>247</v>
      </c>
      <c r="H16" s="1">
        <f t="shared" si="0"/>
        <v>6</v>
      </c>
      <c r="I16" s="6" t="s">
        <v>3</v>
      </c>
      <c r="J16" s="6" t="s">
        <v>3</v>
      </c>
      <c r="K16" s="6" t="s">
        <v>46</v>
      </c>
    </row>
    <row r="17" spans="1:11" ht="41.4" x14ac:dyDescent="0.3">
      <c r="A17" s="4" t="s">
        <v>47</v>
      </c>
      <c r="B17" s="1">
        <f t="shared" si="1"/>
        <v>7</v>
      </c>
      <c r="C17" s="6" t="s">
        <v>91</v>
      </c>
      <c r="D17" s="6" t="s">
        <v>90</v>
      </c>
      <c r="E17" s="6" t="s">
        <v>92</v>
      </c>
      <c r="H17" s="1">
        <f t="shared" si="0"/>
        <v>7</v>
      </c>
      <c r="I17" s="6" t="s">
        <v>3</v>
      </c>
      <c r="J17" s="6" t="s">
        <v>3</v>
      </c>
      <c r="K17" s="6" t="s">
        <v>46</v>
      </c>
    </row>
    <row r="18" spans="1:11" ht="41.4" x14ac:dyDescent="0.3">
      <c r="A18" s="4"/>
      <c r="B18" s="1">
        <f t="shared" si="1"/>
        <v>8</v>
      </c>
      <c r="C18" s="6" t="s">
        <v>195</v>
      </c>
      <c r="D18" s="6" t="s">
        <v>196</v>
      </c>
      <c r="E18" s="6" t="s">
        <v>197</v>
      </c>
      <c r="H18" s="1">
        <f t="shared" si="0"/>
        <v>8</v>
      </c>
      <c r="I18" s="6" t="s">
        <v>3</v>
      </c>
      <c r="J18" s="6" t="s">
        <v>3</v>
      </c>
      <c r="K18" s="6" t="s">
        <v>46</v>
      </c>
    </row>
    <row r="19" spans="1:11" ht="41.4" x14ac:dyDescent="0.3">
      <c r="A19" s="4"/>
      <c r="B19" s="1">
        <f t="shared" si="1"/>
        <v>9</v>
      </c>
      <c r="C19" s="6" t="s">
        <v>84</v>
      </c>
      <c r="D19" s="6" t="s">
        <v>85</v>
      </c>
      <c r="E19" s="6" t="s">
        <v>86</v>
      </c>
      <c r="H19" s="1">
        <f>B19</f>
        <v>9</v>
      </c>
      <c r="I19" s="6" t="s">
        <v>3</v>
      </c>
      <c r="J19" s="6" t="s">
        <v>3</v>
      </c>
      <c r="K19" s="6" t="s">
        <v>46</v>
      </c>
    </row>
    <row r="20" spans="1:11" ht="27.6" x14ac:dyDescent="0.3">
      <c r="A20" s="4"/>
      <c r="B20" s="1">
        <f t="shared" si="1"/>
        <v>10</v>
      </c>
      <c r="C20" s="6" t="s">
        <v>49</v>
      </c>
      <c r="D20" s="6" t="s">
        <v>49</v>
      </c>
      <c r="E20" s="6" t="s">
        <v>198</v>
      </c>
      <c r="H20" s="1">
        <f t="shared" si="0"/>
        <v>10</v>
      </c>
      <c r="I20" s="6" t="s">
        <v>49</v>
      </c>
      <c r="J20" s="6" t="s">
        <v>49</v>
      </c>
      <c r="K20" s="6" t="s">
        <v>46</v>
      </c>
    </row>
    <row r="21" spans="1:11" ht="41.4" x14ac:dyDescent="0.3">
      <c r="A21" s="4"/>
      <c r="B21" s="1">
        <f t="shared" si="1"/>
        <v>11</v>
      </c>
      <c r="C21" s="6" t="s">
        <v>200</v>
      </c>
      <c r="D21" s="6" t="s">
        <v>199</v>
      </c>
      <c r="E21" s="6" t="s">
        <v>201</v>
      </c>
      <c r="H21" s="1">
        <f t="shared" si="0"/>
        <v>11</v>
      </c>
      <c r="I21" s="6" t="s">
        <v>3</v>
      </c>
      <c r="J21" s="6" t="s">
        <v>3</v>
      </c>
      <c r="K21" s="6" t="s">
        <v>46</v>
      </c>
    </row>
    <row r="22" spans="1:11" ht="27.6" x14ac:dyDescent="0.3">
      <c r="B22" s="1">
        <f t="shared" si="1"/>
        <v>12</v>
      </c>
      <c r="C22" s="6" t="s">
        <v>202</v>
      </c>
      <c r="D22" s="6" t="s">
        <v>202</v>
      </c>
      <c r="E22" s="6" t="s">
        <v>248</v>
      </c>
      <c r="H22" s="1">
        <f t="shared" si="0"/>
        <v>12</v>
      </c>
      <c r="I22" s="6" t="s">
        <v>3</v>
      </c>
      <c r="J22" s="6" t="s">
        <v>3</v>
      </c>
      <c r="K22" s="6" t="s">
        <v>46</v>
      </c>
    </row>
    <row r="23" spans="1:11" ht="41.4" x14ac:dyDescent="0.3">
      <c r="B23" s="1">
        <f t="shared" si="1"/>
        <v>13</v>
      </c>
      <c r="C23" s="6" t="s">
        <v>77</v>
      </c>
      <c r="D23" s="6" t="s">
        <v>78</v>
      </c>
      <c r="E23" s="6" t="s">
        <v>79</v>
      </c>
      <c r="H23" s="1">
        <f t="shared" si="0"/>
        <v>13</v>
      </c>
      <c r="I23" s="6" t="s">
        <v>3</v>
      </c>
      <c r="J23" s="6" t="s">
        <v>3</v>
      </c>
      <c r="K23" s="6" t="s">
        <v>46</v>
      </c>
    </row>
    <row r="24" spans="1:11" ht="27.6" x14ac:dyDescent="0.3">
      <c r="B24" s="1">
        <f t="shared" si="1"/>
        <v>14</v>
      </c>
      <c r="C24" s="6" t="s">
        <v>115</v>
      </c>
      <c r="D24" s="6" t="s">
        <v>115</v>
      </c>
      <c r="E24" s="6" t="s">
        <v>116</v>
      </c>
      <c r="H24" s="1">
        <f t="shared" si="0"/>
        <v>14</v>
      </c>
      <c r="I24" s="6" t="s">
        <v>3</v>
      </c>
      <c r="J24" s="6" t="s">
        <v>3</v>
      </c>
      <c r="K24" s="6" t="s">
        <v>46</v>
      </c>
    </row>
    <row r="25" spans="1:11" ht="41.4" x14ac:dyDescent="0.3">
      <c r="B25" s="1">
        <f t="shared" si="1"/>
        <v>15</v>
      </c>
      <c r="C25" s="6" t="s">
        <v>175</v>
      </c>
      <c r="D25" s="6" t="s">
        <v>176</v>
      </c>
      <c r="E25" s="6" t="s">
        <v>177</v>
      </c>
      <c r="H25" s="1">
        <f t="shared" si="0"/>
        <v>15</v>
      </c>
      <c r="I25" s="6" t="s">
        <v>3</v>
      </c>
      <c r="J25" s="6" t="s">
        <v>3</v>
      </c>
      <c r="K25" s="6" t="s">
        <v>46</v>
      </c>
    </row>
    <row r="26" spans="1:11" ht="41.4" x14ac:dyDescent="0.3">
      <c r="B26" s="1">
        <f t="shared" si="1"/>
        <v>16</v>
      </c>
      <c r="C26" s="6" t="s">
        <v>49</v>
      </c>
      <c r="D26" s="6" t="s">
        <v>49</v>
      </c>
      <c r="E26" s="6" t="s">
        <v>179</v>
      </c>
      <c r="H26" s="1">
        <f t="shared" si="0"/>
        <v>16</v>
      </c>
      <c r="I26" s="6" t="s">
        <v>49</v>
      </c>
      <c r="J26" s="6" t="s">
        <v>49</v>
      </c>
      <c r="K26" s="6" t="s">
        <v>46</v>
      </c>
    </row>
    <row r="27" spans="1:11" ht="27.6" x14ac:dyDescent="0.3">
      <c r="B27" s="1">
        <f t="shared" si="1"/>
        <v>17</v>
      </c>
      <c r="C27" s="6" t="s">
        <v>258</v>
      </c>
      <c r="D27" s="6" t="s">
        <v>258</v>
      </c>
      <c r="E27" s="6" t="s">
        <v>258</v>
      </c>
      <c r="H27" s="1">
        <f t="shared" si="0"/>
        <v>17</v>
      </c>
      <c r="I27" s="6" t="s">
        <v>3</v>
      </c>
      <c r="J27" s="6" t="s">
        <v>3</v>
      </c>
      <c r="K27" s="6" t="s">
        <v>46</v>
      </c>
    </row>
    <row r="28" spans="1:11" ht="55.2" x14ac:dyDescent="0.3">
      <c r="B28" s="1">
        <f t="shared" si="1"/>
        <v>18</v>
      </c>
      <c r="C28" s="6" t="s">
        <v>261</v>
      </c>
      <c r="D28" s="6" t="s">
        <v>261</v>
      </c>
      <c r="E28" s="6" t="s">
        <v>260</v>
      </c>
      <c r="H28" s="1">
        <f t="shared" si="0"/>
        <v>18</v>
      </c>
      <c r="I28" s="6" t="s">
        <v>3</v>
      </c>
      <c r="J28" s="6" t="s">
        <v>3</v>
      </c>
      <c r="K28" s="6" t="s">
        <v>107</v>
      </c>
    </row>
    <row r="29" spans="1:11" ht="41.4" x14ac:dyDescent="0.3">
      <c r="B29" s="1">
        <f t="shared" si="1"/>
        <v>19</v>
      </c>
      <c r="C29" s="6" t="s">
        <v>232</v>
      </c>
      <c r="D29" s="6" t="s">
        <v>232</v>
      </c>
      <c r="E29" s="6" t="s">
        <v>233</v>
      </c>
      <c r="H29" s="1">
        <f t="shared" si="0"/>
        <v>19</v>
      </c>
      <c r="I29" s="6" t="s">
        <v>3</v>
      </c>
      <c r="J29" s="6" t="s">
        <v>3</v>
      </c>
      <c r="K29" s="6" t="s">
        <v>46</v>
      </c>
    </row>
    <row r="30" spans="1:11" ht="41.4" x14ac:dyDescent="0.3">
      <c r="B30" s="1">
        <f>B29+1</f>
        <v>20</v>
      </c>
      <c r="C30" s="6" t="s">
        <v>96</v>
      </c>
      <c r="D30" s="6" t="s">
        <v>97</v>
      </c>
      <c r="E30" s="6" t="s">
        <v>98</v>
      </c>
      <c r="H30" s="1">
        <f t="shared" si="0"/>
        <v>20</v>
      </c>
      <c r="I30" s="6" t="s">
        <v>3</v>
      </c>
      <c r="J30" s="6" t="s">
        <v>3</v>
      </c>
      <c r="K30" s="6" t="s">
        <v>46</v>
      </c>
    </row>
    <row r="31" spans="1:11" ht="27.6" x14ac:dyDescent="0.3">
      <c r="B31" s="1">
        <f t="shared" si="1"/>
        <v>21</v>
      </c>
      <c r="C31" s="6" t="s">
        <v>101</v>
      </c>
      <c r="D31" s="6" t="s">
        <v>101</v>
      </c>
      <c r="E31" s="6" t="s">
        <v>100</v>
      </c>
      <c r="H31" s="1">
        <f t="shared" si="0"/>
        <v>21</v>
      </c>
      <c r="I31" s="6" t="s">
        <v>3</v>
      </c>
      <c r="J31" s="6" t="s">
        <v>107</v>
      </c>
      <c r="K31" s="6" t="s">
        <v>46</v>
      </c>
    </row>
    <row r="32" spans="1:11" ht="41.4" x14ac:dyDescent="0.3">
      <c r="B32" s="1">
        <f t="shared" si="1"/>
        <v>22</v>
      </c>
      <c r="C32" s="6" t="s">
        <v>104</v>
      </c>
      <c r="D32" s="6" t="s">
        <v>105</v>
      </c>
      <c r="E32" s="6" t="s">
        <v>106</v>
      </c>
      <c r="H32" s="1">
        <f t="shared" si="0"/>
        <v>22</v>
      </c>
      <c r="I32" s="6" t="s">
        <v>3</v>
      </c>
      <c r="J32" s="6" t="s">
        <v>107</v>
      </c>
      <c r="K32" s="6" t="s">
        <v>46</v>
      </c>
    </row>
    <row r="33" spans="2:11" ht="41.4" x14ac:dyDescent="0.3">
      <c r="B33" s="1">
        <f t="shared" si="1"/>
        <v>23</v>
      </c>
      <c r="C33" s="6" t="s">
        <v>111</v>
      </c>
      <c r="D33" s="6" t="s">
        <v>111</v>
      </c>
      <c r="E33" s="6" t="s">
        <v>112</v>
      </c>
      <c r="H33" s="1">
        <f t="shared" si="0"/>
        <v>23</v>
      </c>
      <c r="I33" s="6" t="s">
        <v>3</v>
      </c>
      <c r="J33" s="6" t="s">
        <v>107</v>
      </c>
      <c r="K33" s="6" t="s">
        <v>46</v>
      </c>
    </row>
    <row r="34" spans="2:11" ht="41.4" x14ac:dyDescent="0.3">
      <c r="B34" s="1">
        <f>B33+1</f>
        <v>24</v>
      </c>
      <c r="C34" s="6" t="s">
        <v>188</v>
      </c>
      <c r="D34" s="6" t="s">
        <v>188</v>
      </c>
      <c r="E34" s="6" t="s">
        <v>189</v>
      </c>
      <c r="H34" s="1">
        <f t="shared" ref="H34:H35" si="2">B34</f>
        <v>24</v>
      </c>
      <c r="I34" s="6" t="s">
        <v>3</v>
      </c>
      <c r="J34" s="6" t="s">
        <v>3</v>
      </c>
      <c r="K34" s="6" t="s">
        <v>46</v>
      </c>
    </row>
    <row r="35" spans="2:11" ht="41.4" x14ac:dyDescent="0.3">
      <c r="B35" s="1">
        <f t="shared" ref="B35" si="3">B34+1</f>
        <v>25</v>
      </c>
      <c r="C35" s="6" t="s">
        <v>190</v>
      </c>
      <c r="D35" s="6" t="s">
        <v>191</v>
      </c>
      <c r="E35" s="6" t="s">
        <v>192</v>
      </c>
      <c r="H35" s="1">
        <f t="shared" si="2"/>
        <v>25</v>
      </c>
      <c r="I35" s="6" t="s">
        <v>3</v>
      </c>
      <c r="J35" s="6" t="s">
        <v>3</v>
      </c>
      <c r="K35" s="6" t="s">
        <v>46</v>
      </c>
    </row>
    <row r="36" spans="2:11" ht="41.4" x14ac:dyDescent="0.3">
      <c r="B36" s="1">
        <f t="shared" si="1"/>
        <v>26</v>
      </c>
      <c r="C36" s="6" t="s">
        <v>193</v>
      </c>
      <c r="D36" s="6" t="s">
        <v>193</v>
      </c>
      <c r="E36" s="6" t="s">
        <v>194</v>
      </c>
      <c r="H36" s="1">
        <f t="shared" si="0"/>
        <v>26</v>
      </c>
      <c r="I36" s="6" t="s">
        <v>3</v>
      </c>
      <c r="J36" s="6" t="s">
        <v>3</v>
      </c>
      <c r="K36" s="6" t="s">
        <v>46</v>
      </c>
    </row>
    <row r="37" spans="2:11" ht="27.6" x14ac:dyDescent="0.3">
      <c r="B37" s="1">
        <f t="shared" si="1"/>
        <v>27</v>
      </c>
      <c r="C37" s="6" t="s">
        <v>158</v>
      </c>
      <c r="D37" s="6" t="s">
        <v>159</v>
      </c>
      <c r="E37" s="6" t="s">
        <v>160</v>
      </c>
      <c r="H37" s="1">
        <f t="shared" si="0"/>
        <v>27</v>
      </c>
      <c r="I37" s="6" t="s">
        <v>157</v>
      </c>
      <c r="J37" s="6" t="s">
        <v>157</v>
      </c>
      <c r="K37" s="6" t="s">
        <v>156</v>
      </c>
    </row>
    <row r="38" spans="2:11" ht="27.6" x14ac:dyDescent="0.3">
      <c r="B38" s="1">
        <f t="shared" si="1"/>
        <v>28</v>
      </c>
      <c r="C38" s="6" t="s">
        <v>5</v>
      </c>
      <c r="D38" s="6" t="s">
        <v>5</v>
      </c>
      <c r="E38" s="6" t="s">
        <v>5</v>
      </c>
      <c r="H38" s="1">
        <f t="shared" si="0"/>
        <v>28</v>
      </c>
      <c r="I38" s="6" t="s">
        <v>3</v>
      </c>
      <c r="J38" s="6" t="s">
        <v>3</v>
      </c>
      <c r="K38" s="6" t="s">
        <v>46</v>
      </c>
    </row>
    <row r="39" spans="2:11" ht="27.6" x14ac:dyDescent="0.3">
      <c r="B39" s="1">
        <f t="shared" si="1"/>
        <v>29</v>
      </c>
      <c r="C39" s="6" t="s">
        <v>158</v>
      </c>
      <c r="D39" s="6" t="s">
        <v>159</v>
      </c>
      <c r="E39" s="6" t="s">
        <v>160</v>
      </c>
      <c r="H39" s="1">
        <f t="shared" si="0"/>
        <v>29</v>
      </c>
      <c r="I39" s="6" t="s">
        <v>157</v>
      </c>
      <c r="J39" s="6" t="s">
        <v>157</v>
      </c>
      <c r="K39" s="6" t="s">
        <v>156</v>
      </c>
    </row>
    <row r="40" spans="2:11" ht="41.4" x14ac:dyDescent="0.3">
      <c r="B40" s="1">
        <f t="shared" si="1"/>
        <v>30</v>
      </c>
      <c r="C40" s="6" t="s">
        <v>163</v>
      </c>
      <c r="D40" s="6" t="s">
        <v>162</v>
      </c>
      <c r="E40" s="6" t="s">
        <v>162</v>
      </c>
      <c r="H40" s="1">
        <f t="shared" si="0"/>
        <v>30</v>
      </c>
      <c r="I40" s="6" t="s">
        <v>157</v>
      </c>
      <c r="J40" s="6" t="s">
        <v>157</v>
      </c>
      <c r="K40" s="6" t="s">
        <v>156</v>
      </c>
    </row>
    <row r="41" spans="2:11" ht="41.4" x14ac:dyDescent="0.3">
      <c r="B41" s="1">
        <f t="shared" si="1"/>
        <v>31</v>
      </c>
      <c r="C41" s="6" t="s">
        <v>166</v>
      </c>
      <c r="D41" s="6" t="s">
        <v>167</v>
      </c>
      <c r="E41" s="6" t="s">
        <v>168</v>
      </c>
      <c r="H41" s="1">
        <f t="shared" si="0"/>
        <v>31</v>
      </c>
      <c r="I41" s="6" t="s">
        <v>157</v>
      </c>
      <c r="J41" s="6" t="s">
        <v>157</v>
      </c>
      <c r="K41" s="6" t="s">
        <v>156</v>
      </c>
    </row>
    <row r="42" spans="2:11" ht="27.6" x14ac:dyDescent="0.3">
      <c r="B42" s="1">
        <f t="shared" si="1"/>
        <v>32</v>
      </c>
      <c r="C42" s="6" t="s">
        <v>172</v>
      </c>
      <c r="D42" s="6" t="s">
        <v>172</v>
      </c>
      <c r="E42" s="6" t="s">
        <v>172</v>
      </c>
      <c r="H42" s="1">
        <f t="shared" si="0"/>
        <v>32</v>
      </c>
      <c r="I42" s="6" t="s">
        <v>3</v>
      </c>
      <c r="J42" s="6" t="s">
        <v>3</v>
      </c>
      <c r="K42" s="6" t="s">
        <v>132</v>
      </c>
    </row>
    <row r="43" spans="2:11" ht="41.4" x14ac:dyDescent="0.3">
      <c r="B43" s="1">
        <f t="shared" si="1"/>
        <v>33</v>
      </c>
      <c r="C43" s="6" t="s">
        <v>216</v>
      </c>
      <c r="D43" s="6" t="s">
        <v>216</v>
      </c>
      <c r="E43" s="6" t="s">
        <v>216</v>
      </c>
      <c r="H43" s="1">
        <f t="shared" si="0"/>
        <v>33</v>
      </c>
      <c r="I43" s="6" t="s">
        <v>3</v>
      </c>
      <c r="J43" s="6" t="s">
        <v>3</v>
      </c>
      <c r="K43" s="6" t="s">
        <v>132</v>
      </c>
    </row>
    <row r="44" spans="2:11" ht="41.4" x14ac:dyDescent="0.3">
      <c r="B44" s="1">
        <f>B43+1</f>
        <v>34</v>
      </c>
      <c r="C44" s="6" t="s">
        <v>212</v>
      </c>
      <c r="D44" s="6" t="s">
        <v>212</v>
      </c>
      <c r="E44" s="6" t="s">
        <v>122</v>
      </c>
      <c r="H44" s="1">
        <f t="shared" si="0"/>
        <v>34</v>
      </c>
      <c r="I44" s="6" t="s">
        <v>3</v>
      </c>
      <c r="J44" s="6" t="s">
        <v>3</v>
      </c>
      <c r="K44" s="6" t="s">
        <v>46</v>
      </c>
    </row>
    <row r="45" spans="2:11" ht="41.4" x14ac:dyDescent="0.3">
      <c r="B45" s="1">
        <f t="shared" si="1"/>
        <v>35</v>
      </c>
      <c r="C45" s="6" t="s">
        <v>127</v>
      </c>
      <c r="D45" s="6" t="s">
        <v>128</v>
      </c>
      <c r="E45" s="6" t="s">
        <v>129</v>
      </c>
      <c r="H45" s="1">
        <f t="shared" si="0"/>
        <v>35</v>
      </c>
      <c r="I45" s="6" t="s">
        <v>124</v>
      </c>
      <c r="J45" s="6" t="s">
        <v>124</v>
      </c>
      <c r="K45" s="6" t="s">
        <v>125</v>
      </c>
    </row>
    <row r="46" spans="2:11" ht="27.6" x14ac:dyDescent="0.3">
      <c r="B46" s="1">
        <f t="shared" si="1"/>
        <v>36</v>
      </c>
      <c r="C46" s="6" t="s">
        <v>126</v>
      </c>
      <c r="D46" s="6" t="s">
        <v>126</v>
      </c>
      <c r="E46" s="6" t="s">
        <v>126</v>
      </c>
      <c r="H46" s="1">
        <f t="shared" si="0"/>
        <v>36</v>
      </c>
      <c r="I46" s="6" t="s">
        <v>124</v>
      </c>
      <c r="J46" s="6" t="s">
        <v>124</v>
      </c>
      <c r="K46" s="6" t="s">
        <v>125</v>
      </c>
    </row>
    <row r="47" spans="2:11" ht="41.4" x14ac:dyDescent="0.3">
      <c r="B47" s="1">
        <f t="shared" si="1"/>
        <v>37</v>
      </c>
      <c r="C47" s="6" t="s">
        <v>130</v>
      </c>
      <c r="D47" s="6" t="s">
        <v>131</v>
      </c>
      <c r="E47" s="6" t="s">
        <v>131</v>
      </c>
      <c r="H47" s="1">
        <f t="shared" si="0"/>
        <v>37</v>
      </c>
      <c r="I47" s="6" t="s">
        <v>124</v>
      </c>
      <c r="J47" s="6" t="s">
        <v>132</v>
      </c>
      <c r="K47" s="6" t="s">
        <v>132</v>
      </c>
    </row>
    <row r="48" spans="2:11" ht="55.2" x14ac:dyDescent="0.3">
      <c r="B48" s="1">
        <f t="shared" si="1"/>
        <v>38</v>
      </c>
      <c r="C48" s="6" t="s">
        <v>210</v>
      </c>
      <c r="D48" s="6" t="s">
        <v>209</v>
      </c>
      <c r="E48" s="6" t="s">
        <v>211</v>
      </c>
      <c r="H48" s="1">
        <f>B48</f>
        <v>38</v>
      </c>
      <c r="I48" s="6" t="s">
        <v>3</v>
      </c>
      <c r="J48" s="6" t="s">
        <v>3</v>
      </c>
      <c r="K48" s="6" t="s">
        <v>132</v>
      </c>
    </row>
    <row r="49" spans="2:11" ht="55.2" x14ac:dyDescent="0.3">
      <c r="B49" s="1">
        <f t="shared" si="1"/>
        <v>39</v>
      </c>
      <c r="C49" s="6" t="s">
        <v>214</v>
      </c>
      <c r="D49" s="6" t="s">
        <v>213</v>
      </c>
      <c r="E49" s="6" t="s">
        <v>215</v>
      </c>
      <c r="H49" s="1">
        <f>B49</f>
        <v>39</v>
      </c>
      <c r="I49" s="6" t="s">
        <v>3</v>
      </c>
      <c r="J49" s="6" t="s">
        <v>3</v>
      </c>
      <c r="K49" s="6" t="s">
        <v>132</v>
      </c>
    </row>
    <row r="50" spans="2:11" ht="27.6" x14ac:dyDescent="0.3">
      <c r="B50" s="1">
        <f t="shared" si="1"/>
        <v>40</v>
      </c>
      <c r="C50" s="6" t="s">
        <v>146</v>
      </c>
      <c r="D50" s="6" t="s">
        <v>146</v>
      </c>
      <c r="E50" s="6" t="s">
        <v>147</v>
      </c>
      <c r="H50" s="1">
        <f t="shared" si="0"/>
        <v>40</v>
      </c>
      <c r="I50" s="6" t="s">
        <v>148</v>
      </c>
      <c r="J50" s="6" t="s">
        <v>148</v>
      </c>
      <c r="K50" s="6" t="s">
        <v>148</v>
      </c>
    </row>
    <row r="51" spans="2:11" ht="41.4" x14ac:dyDescent="0.3">
      <c r="B51" s="1">
        <f t="shared" si="1"/>
        <v>41</v>
      </c>
      <c r="C51" s="6" t="s">
        <v>149</v>
      </c>
      <c r="D51" s="6" t="s">
        <v>150</v>
      </c>
      <c r="E51" s="6" t="s">
        <v>150</v>
      </c>
      <c r="H51" s="1">
        <f t="shared" si="0"/>
        <v>41</v>
      </c>
      <c r="I51" s="6" t="s">
        <v>151</v>
      </c>
      <c r="J51" s="6" t="s">
        <v>132</v>
      </c>
      <c r="K51" s="6" t="s">
        <v>132</v>
      </c>
    </row>
    <row r="52" spans="2:11" ht="27.6" x14ac:dyDescent="0.3">
      <c r="B52" s="1">
        <f t="shared" si="1"/>
        <v>42</v>
      </c>
      <c r="C52" s="6" t="s">
        <v>152</v>
      </c>
      <c r="D52" s="6" t="s">
        <v>153</v>
      </c>
      <c r="E52" s="6" t="s">
        <v>153</v>
      </c>
      <c r="H52" s="1">
        <f t="shared" si="0"/>
        <v>42</v>
      </c>
      <c r="I52" s="6" t="s">
        <v>148</v>
      </c>
      <c r="J52" s="6" t="s">
        <v>148</v>
      </c>
      <c r="K52" s="6" t="s">
        <v>148</v>
      </c>
    </row>
    <row r="53" spans="2:11" ht="27.6" x14ac:dyDescent="0.3">
      <c r="B53" s="1">
        <f t="shared" si="1"/>
        <v>43</v>
      </c>
      <c r="C53" s="6" t="s">
        <v>154</v>
      </c>
      <c r="D53" s="6" t="s">
        <v>154</v>
      </c>
      <c r="E53" s="6" t="s">
        <v>154</v>
      </c>
      <c r="H53" s="1">
        <f t="shared" si="0"/>
        <v>43</v>
      </c>
      <c r="I53" s="6" t="s">
        <v>3</v>
      </c>
      <c r="J53" s="6" t="s">
        <v>3</v>
      </c>
      <c r="K53" s="6" t="s">
        <v>46</v>
      </c>
    </row>
    <row r="54" spans="2:11" ht="41.4" x14ac:dyDescent="0.3">
      <c r="B54" s="1">
        <f t="shared" si="1"/>
        <v>44</v>
      </c>
      <c r="C54" s="6" t="s">
        <v>217</v>
      </c>
      <c r="D54" s="6" t="s">
        <v>217</v>
      </c>
      <c r="E54" s="6" t="s">
        <v>218</v>
      </c>
      <c r="H54" s="1">
        <f t="shared" si="0"/>
        <v>44</v>
      </c>
      <c r="I54" s="6" t="s">
        <v>3</v>
      </c>
      <c r="J54" s="6" t="s">
        <v>3</v>
      </c>
      <c r="K54" s="6" t="s">
        <v>46</v>
      </c>
    </row>
    <row r="55" spans="2:11" ht="27.6" x14ac:dyDescent="0.3">
      <c r="B55" s="1">
        <f t="shared" si="1"/>
        <v>45</v>
      </c>
      <c r="C55" s="6" t="s">
        <v>219</v>
      </c>
      <c r="D55" s="6" t="s">
        <v>219</v>
      </c>
      <c r="E55" s="6" t="s">
        <v>219</v>
      </c>
      <c r="H55" s="1">
        <f t="shared" si="0"/>
        <v>45</v>
      </c>
      <c r="I55" s="6" t="s">
        <v>3</v>
      </c>
      <c r="J55" s="6" t="s">
        <v>3</v>
      </c>
      <c r="K55" s="6" t="s">
        <v>46</v>
      </c>
    </row>
    <row r="56" spans="2:11" ht="41.4" x14ac:dyDescent="0.3">
      <c r="B56" s="1">
        <f t="shared" si="1"/>
        <v>46</v>
      </c>
      <c r="C56" s="6" t="s">
        <v>220</v>
      </c>
      <c r="D56" s="6" t="s">
        <v>220</v>
      </c>
      <c r="E56" s="6" t="s">
        <v>220</v>
      </c>
      <c r="H56" s="1">
        <f t="shared" si="0"/>
        <v>46</v>
      </c>
      <c r="I56" s="6" t="s">
        <v>3</v>
      </c>
      <c r="J56" s="6" t="s">
        <v>3</v>
      </c>
      <c r="K56" s="6" t="s">
        <v>46</v>
      </c>
    </row>
    <row r="57" spans="2:11" ht="41.4" x14ac:dyDescent="0.3">
      <c r="B57" s="1">
        <f t="shared" si="1"/>
        <v>47</v>
      </c>
      <c r="C57" s="6" t="s">
        <v>223</v>
      </c>
      <c r="D57" s="6" t="s">
        <v>223</v>
      </c>
      <c r="E57" s="6" t="s">
        <v>222</v>
      </c>
      <c r="H57" s="1"/>
      <c r="I57" s="6" t="s">
        <v>3</v>
      </c>
      <c r="J57" s="6" t="s">
        <v>3</v>
      </c>
      <c r="K57" s="6" t="s">
        <v>46</v>
      </c>
    </row>
    <row r="58" spans="2:11" ht="55.2" x14ac:dyDescent="0.3">
      <c r="B58" s="1">
        <f t="shared" si="1"/>
        <v>48</v>
      </c>
      <c r="C58" s="6" t="s">
        <v>204</v>
      </c>
      <c r="D58" s="6" t="s">
        <v>204</v>
      </c>
      <c r="E58" s="6" t="s">
        <v>203</v>
      </c>
      <c r="H58" s="1">
        <f t="shared" si="0"/>
        <v>48</v>
      </c>
      <c r="I58" s="6" t="s">
        <v>3</v>
      </c>
      <c r="J58" s="6" t="s">
        <v>3</v>
      </c>
      <c r="K58" s="6" t="s">
        <v>46</v>
      </c>
    </row>
    <row r="59" spans="2:11" ht="41.4" x14ac:dyDescent="0.3">
      <c r="B59" s="1">
        <f t="shared" si="1"/>
        <v>49</v>
      </c>
      <c r="C59" s="6" t="s">
        <v>205</v>
      </c>
      <c r="D59" s="6" t="s">
        <v>206</v>
      </c>
      <c r="E59" s="6" t="s">
        <v>206</v>
      </c>
      <c r="H59" s="1">
        <f t="shared" si="0"/>
        <v>49</v>
      </c>
      <c r="I59" s="6" t="s">
        <v>3</v>
      </c>
      <c r="J59" s="6" t="s">
        <v>3</v>
      </c>
      <c r="K59" s="6" t="s">
        <v>132</v>
      </c>
    </row>
    <row r="60" spans="2:11" ht="41.4" x14ac:dyDescent="0.3">
      <c r="B60" s="1">
        <f t="shared" si="1"/>
        <v>50</v>
      </c>
      <c r="C60" s="6" t="s">
        <v>207</v>
      </c>
      <c r="D60" s="6" t="s">
        <v>207</v>
      </c>
      <c r="E60" s="6" t="s">
        <v>208</v>
      </c>
      <c r="H60" s="1">
        <f t="shared" si="0"/>
        <v>50</v>
      </c>
      <c r="I60" s="6" t="s">
        <v>3</v>
      </c>
      <c r="J60" s="6" t="s">
        <v>3</v>
      </c>
      <c r="K60" s="6" t="s">
        <v>46</v>
      </c>
    </row>
    <row r="61" spans="2:11" ht="41.4" x14ac:dyDescent="0.3">
      <c r="B61" s="1">
        <f t="shared" si="1"/>
        <v>51</v>
      </c>
      <c r="C61" s="6" t="s">
        <v>252</v>
      </c>
      <c r="D61" s="6" t="s">
        <v>252</v>
      </c>
      <c r="E61" s="6" t="s">
        <v>252</v>
      </c>
      <c r="H61" s="1">
        <f t="shared" si="0"/>
        <v>51</v>
      </c>
      <c r="I61" s="6" t="s">
        <v>3</v>
      </c>
      <c r="J61" s="6" t="s">
        <v>132</v>
      </c>
      <c r="K61" s="6" t="s">
        <v>132</v>
      </c>
    </row>
    <row r="62" spans="2:11" ht="41.4" x14ac:dyDescent="0.3">
      <c r="B62" s="1">
        <f t="shared" si="1"/>
        <v>52</v>
      </c>
      <c r="C62" s="6" t="s">
        <v>183</v>
      </c>
      <c r="D62" s="6" t="s">
        <v>184</v>
      </c>
      <c r="E62" s="6" t="s">
        <v>249</v>
      </c>
      <c r="H62" s="1">
        <f t="shared" si="0"/>
        <v>52</v>
      </c>
      <c r="I62" s="6" t="s">
        <v>3</v>
      </c>
      <c r="J62" s="6" t="s">
        <v>3</v>
      </c>
      <c r="K62" s="6" t="s">
        <v>46</v>
      </c>
    </row>
  </sheetData>
  <mergeCells count="1">
    <mergeCell ref="A11:A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a6774-fb44-4644-80f9-35fd3c66ba97">
      <Terms xmlns="http://schemas.microsoft.com/office/infopath/2007/PartnerControls"/>
    </lcf76f155ced4ddcb4097134ff3c332f>
    <TaxCatchAll xmlns="5556b9f3-1589-4faa-831d-712eac03c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4108C5B957A34793D73A69242201B4" ma:contentTypeVersion="18" ma:contentTypeDescription="Een nieuw document maken." ma:contentTypeScope="" ma:versionID="cc2d8dcd4e8c6e4652e67283b6cec800">
  <xsd:schema xmlns:xsd="http://www.w3.org/2001/XMLSchema" xmlns:xs="http://www.w3.org/2001/XMLSchema" xmlns:p="http://schemas.microsoft.com/office/2006/metadata/properties" xmlns:ns2="f57a6774-fb44-4644-80f9-35fd3c66ba97" xmlns:ns3="5556b9f3-1589-4faa-831d-712eac03c9c7" targetNamespace="http://schemas.microsoft.com/office/2006/metadata/properties" ma:root="true" ma:fieldsID="e16e30276858173eeaebbe3918b5a97f" ns2:_="" ns3:_="">
    <xsd:import namespace="f57a6774-fb44-4644-80f9-35fd3c66ba97"/>
    <xsd:import namespace="5556b9f3-1589-4faa-831d-712eac03c9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a6774-fb44-4644-80f9-35fd3c66b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440edd1-84e1-4ef4-8edb-cdc85359b7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56b9f3-1589-4faa-831d-712eac03c9c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4b8a95a3-f930-4044-b24b-f57a834c1dbd}" ma:internalName="TaxCatchAll" ma:showField="CatchAllData" ma:web="5556b9f3-1589-4faa-831d-712eac03c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4C740-742E-4A2B-AF7A-5A8FE7F607DC}">
  <ds:schemaRefs>
    <ds:schemaRef ds:uri="http://schemas.microsoft.com/office/2006/metadata/properties"/>
    <ds:schemaRef ds:uri="http://schemas.microsoft.com/office/infopath/2007/PartnerControls"/>
    <ds:schemaRef ds:uri="f57a6774-fb44-4644-80f9-35fd3c66ba97"/>
    <ds:schemaRef ds:uri="5556b9f3-1589-4faa-831d-712eac03c9c7"/>
  </ds:schemaRefs>
</ds:datastoreItem>
</file>

<file path=customXml/itemProps2.xml><?xml version="1.0" encoding="utf-8"?>
<ds:datastoreItem xmlns:ds="http://schemas.openxmlformats.org/officeDocument/2006/customXml" ds:itemID="{86889D1C-D042-4BFD-9DB1-153F3C7676E9}">
  <ds:schemaRefs>
    <ds:schemaRef ds:uri="http://schemas.microsoft.com/sharepoint/v3/contenttype/forms"/>
  </ds:schemaRefs>
</ds:datastoreItem>
</file>

<file path=customXml/itemProps3.xml><?xml version="1.0" encoding="utf-8"?>
<ds:datastoreItem xmlns:ds="http://schemas.openxmlformats.org/officeDocument/2006/customXml" ds:itemID="{24AF8FA8-2E9F-4DCE-8529-3B8FA43C6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a6774-fb44-4644-80f9-35fd3c66ba97"/>
    <ds:schemaRef ds:uri="5556b9f3-1589-4faa-831d-712eac03c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Checklist Wbtr</vt:lpstr>
      <vt:lpstr>Bestuursmodellen</vt:lpstr>
      <vt:lpstr>Resultaten</vt:lpstr>
      <vt:lpstr>Lijsten</vt:lpstr>
      <vt:lpstr>'Checklist Wbtr'!Afdrukbereik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Runia, Nynke</dc:creator>
  <cp:lastModifiedBy>Dick van Tol</cp:lastModifiedBy>
  <cp:lastPrinted>2026-03-17T13:41:17Z</cp:lastPrinted>
  <dcterms:created xsi:type="dcterms:W3CDTF">2026-02-25T15:50:20Z</dcterms:created>
  <dcterms:modified xsi:type="dcterms:W3CDTF">2026-05-27T12:28:38Z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0x0101003E4108C5B957A34793D73A69242201B4</vt:lpwstr>
  </property>
</Properties>
</file>